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/>
  </bookViews>
  <sheets>
    <sheet name="PONTOS DE ÔNIBUS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8" l="1"/>
  <c r="H6" i="8" l="1"/>
  <c r="H32" i="8" s="1"/>
  <c r="G6" i="8"/>
  <c r="G8" i="8"/>
  <c r="G9" i="8"/>
  <c r="G10" i="8"/>
  <c r="G11" i="8"/>
  <c r="G12" i="8"/>
  <c r="G13" i="8"/>
  <c r="H31" i="8"/>
  <c r="G31" i="8"/>
  <c r="H30" i="8"/>
  <c r="G30" i="8"/>
  <c r="H29" i="8"/>
  <c r="G29" i="8"/>
  <c r="H27" i="8"/>
  <c r="G27" i="8"/>
  <c r="H26" i="8"/>
  <c r="G26" i="8"/>
  <c r="H24" i="8"/>
  <c r="G24" i="8"/>
  <c r="H23" i="8"/>
  <c r="G23" i="8"/>
  <c r="G20" i="8"/>
  <c r="H20" i="8"/>
  <c r="H11" i="8"/>
  <c r="H9" i="8"/>
  <c r="G32" i="8" l="1"/>
  <c r="H22" i="8" l="1"/>
  <c r="H21" i="8"/>
  <c r="G21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H12" i="8"/>
  <c r="H10" i="8"/>
  <c r="H8" i="8"/>
</calcChain>
</file>

<file path=xl/sharedStrings.xml><?xml version="1.0" encoding="utf-8"?>
<sst xmlns="http://schemas.openxmlformats.org/spreadsheetml/2006/main" count="83" uniqueCount="69">
  <si>
    <t>ITEM</t>
  </si>
  <si>
    <t>UNID</t>
  </si>
  <si>
    <t>01 </t>
  </si>
  <si>
    <t>01.001 </t>
  </si>
  <si>
    <t>h</t>
  </si>
  <si>
    <t>01.002 </t>
  </si>
  <si>
    <t>02 </t>
  </si>
  <si>
    <t>SERVIÇOS PRELIMINARES</t>
  </si>
  <si>
    <t>02.001 </t>
  </si>
  <si>
    <t>Placa de obra em chapa aço galvanizado, instalada - Rev 02_01/2022</t>
  </si>
  <si>
    <t>m2</t>
  </si>
  <si>
    <t>02.002 </t>
  </si>
  <si>
    <t>m</t>
  </si>
  <si>
    <t>02.003 </t>
  </si>
  <si>
    <t>Regularização Manual</t>
  </si>
  <si>
    <t>02.004 </t>
  </si>
  <si>
    <t>m3</t>
  </si>
  <si>
    <t>un</t>
  </si>
  <si>
    <t>03 </t>
  </si>
  <si>
    <t>PAVIMENTAÇÃO</t>
  </si>
  <si>
    <t>03.001 </t>
  </si>
  <si>
    <t>03.002 </t>
  </si>
  <si>
    <t>04 </t>
  </si>
  <si>
    <t>04.001 </t>
  </si>
  <si>
    <t>05 </t>
  </si>
  <si>
    <t>05.001 </t>
  </si>
  <si>
    <t>05.002 </t>
  </si>
  <si>
    <t>Pintura de meio fio (caiação)</t>
  </si>
  <si>
    <t>DESCRIÇÃO DO SERVIÇO</t>
  </si>
  <si>
    <t>PREÇOS         UNITARIOS</t>
  </si>
  <si>
    <t>QUANT CONTRATADA</t>
  </si>
  <si>
    <t>QUANT EXECUTADA</t>
  </si>
  <si>
    <t>VALOR CONTRATADO</t>
  </si>
  <si>
    <t>VALOR EXECUTADO</t>
  </si>
  <si>
    <t>CONTRATANTE: PREFEITURA MUNICIPAL DE MURIBECA/SE</t>
  </si>
  <si>
    <t>Aterro com areia fina, compactado mecanicamente, inclusive aquisição em depósito de material, exclusive transporte - Rev.03</t>
  </si>
  <si>
    <t>Pavimentação em bloco de concreto vibroprensado, intertravado, cor natural, 10x20cm, e=6cm, 46un/m2, NBR9781, Fck(min)=35MPa, sob coxim areia grossa compactada c/ placa vibratória, e(comp.)=6cm, rejuntado c/ areia fina.</t>
  </si>
  <si>
    <t>Escavação manual de vala ou cava em material de 1ª categoria, profundidade até 1,50m</t>
  </si>
  <si>
    <t>PINTURA</t>
  </si>
  <si>
    <t>DIVERSOS</t>
  </si>
  <si>
    <t>VALOR EXECUTADO / VALOR CONTRATADO</t>
  </si>
  <si>
    <t>ENCARREGADO GERAL COM ENCARGOS COMPLEMENTARES</t>
  </si>
  <si>
    <t>OBRA:  CONSTRUÇÃO DE PONTOS DE ÔNIBUS NO MUNICÍPIO DE MURIBECA/SE</t>
  </si>
  <si>
    <t>EQUIPE DIRIGENTE</t>
  </si>
  <si>
    <t>ENGENHEIRO CIVIL DE OBRA JUNIOR COM ENCARGOS COMPLEMENTARES</t>
  </si>
  <si>
    <t>Tapume em chapa compensada esp = 10mm (1 uso)</t>
  </si>
  <si>
    <t>FUNDAÇÃO</t>
  </si>
  <si>
    <t>Lastro de concreto, fck=15 mpa, lançado e adensado</t>
  </si>
  <si>
    <t>03.003 </t>
  </si>
  <si>
    <t>Concreto Armado fck=30,0MPa, usinado, bombeado, adensado e lançado, para uso Geral, com formas planas em compensado resinado 12mm (05 usos)</t>
  </si>
  <si>
    <t>ESTRUTURA</t>
  </si>
  <si>
    <t>04.002 </t>
  </si>
  <si>
    <t>Escoramento em madeira p/ edificações c/ vigas e lajes maciças, 01 uso</t>
  </si>
  <si>
    <t>Meio-fio pré moldado de concreto simples (0,12 x 0,30 x 1,00m), rejuntado com argamassa de cimento e areia no traço 1:3</t>
  </si>
  <si>
    <t>08 </t>
  </si>
  <si>
    <t>08.001 </t>
  </si>
  <si>
    <t>Pintura para exteriores, sobre paredes, com lixamento, aplicação de 01 demão de selador acrílico, 02 demãos de massa acrílica e 02 demãos de tinta acrílica convencional - Rev 03</t>
  </si>
  <si>
    <t>08.002 </t>
  </si>
  <si>
    <t>09 </t>
  </si>
  <si>
    <t>09.001 </t>
  </si>
  <si>
    <t>Banco de concreto sem encosto, dimensão: 2,00x0,60m</t>
  </si>
  <si>
    <t>09.002 </t>
  </si>
  <si>
    <t>Revestimento metálico em alumínio composto (Alucobond ou similar) dobrado, e=0,3mm, na cor cobre, 1,00 nx 1,00m,  exclusive estrutura metálica - fornecimento e montagem - Obra do Centro de Convenções de Sergipe</t>
  </si>
  <si>
    <t>09.003 </t>
  </si>
  <si>
    <t>Demarcação de pavimentos c/ tinta acrílica rodoviária cor amarela, 01 demão (vaga de cadeirante 1,5x1,5)</t>
  </si>
  <si>
    <t>Nº DO CONTRATO: Nº055/2022</t>
  </si>
  <si>
    <t>CONTRATADA: HN CONSTRUÇÃO E EMPREENDIMENTO EIRELI - CNPJ : 32.898.596/0001-85</t>
  </si>
  <si>
    <t>STATUS: CONCLUÍDA/ENTREGUE</t>
  </si>
  <si>
    <t>% executado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</si>
</sst>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&quot;R$&quot;\ * #,##0.00_-;\-&quot;R$&quot;\ * #,##0.00_-;_-&quot;R$&quot;\ * &quot;-&quot;??_-;_-@_-"/>
    <numFmt numFmtId="166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left" wrapText="1"/>
    </xf>
    <xf numFmtId="0" fontId="7" fillId="0" borderId="0" xfId="0" applyFont="1"/>
    <xf numFmtId="0" fontId="8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5" fontId="9" fillId="0" borderId="1" xfId="2" applyFont="1" applyFill="1" applyBorder="1"/>
    <xf numFmtId="166" fontId="6" fillId="3" borderId="1" xfId="1" applyFont="1" applyFill="1" applyBorder="1" applyAlignment="1">
      <alignment horizontal="center"/>
    </xf>
    <xf numFmtId="166" fontId="4" fillId="0" borderId="0" xfId="1" applyFont="1" applyAlignment="1">
      <alignment horizontal="center"/>
    </xf>
    <xf numFmtId="166" fontId="4" fillId="0" borderId="0" xfId="1" applyFont="1" applyAlignment="1">
      <alignment horizontal="right"/>
    </xf>
    <xf numFmtId="0" fontId="2" fillId="6" borderId="1" xfId="0" applyFont="1" applyFill="1" applyBorder="1" applyAlignment="1">
      <alignment horizontal="left" wrapText="1"/>
    </xf>
    <xf numFmtId="166" fontId="1" fillId="6" borderId="1" xfId="1" applyFont="1" applyFill="1" applyBorder="1" applyAlignment="1">
      <alignment horizontal="right"/>
    </xf>
    <xf numFmtId="0" fontId="0" fillId="6" borderId="0" xfId="0" applyFill="1"/>
    <xf numFmtId="4" fontId="1" fillId="6" borderId="1" xfId="0" applyNumberFormat="1" applyFont="1" applyFill="1" applyBorder="1" applyAlignment="1">
      <alignment horizontal="right"/>
    </xf>
    <xf numFmtId="165" fontId="9" fillId="6" borderId="1" xfId="2" applyFont="1" applyFill="1" applyBorder="1"/>
    <xf numFmtId="165" fontId="1" fillId="6" borderId="1" xfId="2" applyFont="1" applyFill="1" applyBorder="1" applyAlignment="1">
      <alignment horizontal="right"/>
    </xf>
    <xf numFmtId="165" fontId="13" fillId="6" borderId="1" xfId="2" applyFont="1" applyFill="1" applyBorder="1" applyAlignment="1">
      <alignment horizontal="right"/>
    </xf>
    <xf numFmtId="165" fontId="1" fillId="0" borderId="1" xfId="2" applyFont="1" applyBorder="1" applyAlignment="1">
      <alignment horizontal="right"/>
    </xf>
    <xf numFmtId="165" fontId="4" fillId="0" borderId="0" xfId="2" applyFont="1"/>
    <xf numFmtId="165" fontId="10" fillId="5" borderId="1" xfId="2" applyFont="1" applyFill="1" applyBorder="1"/>
    <xf numFmtId="165" fontId="6" fillId="5" borderId="1" xfId="2" applyFont="1" applyFill="1" applyBorder="1"/>
    <xf numFmtId="165" fontId="1" fillId="0" borderId="1" xfId="2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6" fontId="1" fillId="0" borderId="1" xfId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165" fontId="4" fillId="6" borderId="1" xfId="2" applyFont="1" applyFill="1" applyBorder="1"/>
    <xf numFmtId="0" fontId="7" fillId="6" borderId="0" xfId="0" applyFont="1" applyFill="1"/>
    <xf numFmtId="165" fontId="1" fillId="0" borderId="8" xfId="2" applyFont="1" applyBorder="1" applyAlignment="1">
      <alignment horizontal="right"/>
    </xf>
    <xf numFmtId="0" fontId="0" fillId="6" borderId="1" xfId="0" applyFill="1" applyBorder="1"/>
    <xf numFmtId="10" fontId="6" fillId="3" borderId="1" xfId="4" applyNumberFormat="1" applyFont="1" applyFill="1" applyBorder="1"/>
    <xf numFmtId="166" fontId="6" fillId="3" borderId="5" xfId="1" applyFont="1" applyFill="1" applyBorder="1" applyAlignment="1">
      <alignment horizontal="center"/>
    </xf>
    <xf numFmtId="166" fontId="6" fillId="3" borderId="7" xfId="1" applyFont="1" applyFill="1" applyBorder="1" applyAlignment="1">
      <alignment horizontal="center"/>
    </xf>
    <xf numFmtId="165" fontId="5" fillId="4" borderId="8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11" fillId="4" borderId="18" xfId="2" applyFont="1" applyFill="1" applyBorder="1" applyAlignment="1">
      <alignment horizontal="center" wrapText="1"/>
    </xf>
    <xf numFmtId="165" fontId="11" fillId="4" borderId="8" xfId="2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8" xfId="1" applyFont="1" applyFill="1" applyBorder="1" applyAlignment="1">
      <alignment horizontal="center" vertical="center"/>
    </xf>
    <xf numFmtId="166" fontId="5" fillId="4" borderId="1" xfId="1" applyFont="1" applyFill="1" applyBorder="1" applyAlignment="1">
      <alignment horizontal="center" vertical="center"/>
    </xf>
    <xf numFmtId="166" fontId="11" fillId="4" borderId="8" xfId="1" applyFont="1" applyFill="1" applyBorder="1" applyAlignment="1">
      <alignment horizontal="center" vertical="center" wrapText="1"/>
    </xf>
    <xf numFmtId="166" fontId="11" fillId="4" borderId="1" xfId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12" fillId="3" borderId="2" xfId="1" applyFont="1" applyFill="1" applyBorder="1" applyAlignment="1">
      <alignment horizontal="center"/>
    </xf>
    <xf numFmtId="166" fontId="12" fillId="3" borderId="3" xfId="1" applyFont="1" applyFill="1" applyBorder="1" applyAlignment="1">
      <alignment horizontal="center"/>
    </xf>
    <xf numFmtId="166" fontId="12" fillId="3" borderId="4" xfId="1" applyFont="1" applyFill="1" applyBorder="1" applyAlignment="1">
      <alignment horizontal="center"/>
    </xf>
    <xf numFmtId="165" fontId="12" fillId="8" borderId="9" xfId="2" applyFont="1" applyFill="1" applyBorder="1" applyAlignment="1">
      <alignment horizontal="center" vertical="center"/>
    </xf>
    <xf numFmtId="165" fontId="12" fillId="8" borderId="10" xfId="2" applyFont="1" applyFill="1" applyBorder="1" applyAlignment="1">
      <alignment horizontal="center" vertical="center"/>
    </xf>
    <xf numFmtId="165" fontId="12" fillId="8" borderId="17" xfId="2" applyFont="1" applyFill="1" applyBorder="1" applyAlignment="1">
      <alignment horizontal="center" vertical="center"/>
    </xf>
    <xf numFmtId="165" fontId="12" fillId="8" borderId="19" xfId="2" applyFont="1" applyFill="1" applyBorder="1" applyAlignment="1">
      <alignment horizontal="center" vertical="center"/>
    </xf>
    <xf numFmtId="165" fontId="12" fillId="8" borderId="11" xfId="2" applyFont="1" applyFill="1" applyBorder="1" applyAlignment="1">
      <alignment horizontal="center" vertical="center"/>
    </xf>
    <xf numFmtId="165" fontId="12" fillId="8" borderId="12" xfId="2" applyFont="1" applyFill="1" applyBorder="1" applyAlignment="1">
      <alignment horizontal="center" vertical="center"/>
    </xf>
    <xf numFmtId="166" fontId="12" fillId="2" borderId="9" xfId="1" applyFont="1" applyFill="1" applyBorder="1" applyAlignment="1">
      <alignment horizontal="center" vertical="center" wrapText="1"/>
    </xf>
    <xf numFmtId="166" fontId="12" fillId="2" borderId="15" xfId="1" applyFont="1" applyFill="1" applyBorder="1" applyAlignment="1">
      <alignment horizontal="center" vertical="center" wrapText="1"/>
    </xf>
    <xf numFmtId="166" fontId="12" fillId="2" borderId="10" xfId="1" applyFont="1" applyFill="1" applyBorder="1" applyAlignment="1">
      <alignment horizontal="center" vertical="center" wrapText="1"/>
    </xf>
    <xf numFmtId="166" fontId="12" fillId="2" borderId="11" xfId="1" applyFont="1" applyFill="1" applyBorder="1" applyAlignment="1">
      <alignment horizontal="center" vertical="center" wrapText="1"/>
    </xf>
    <xf numFmtId="166" fontId="12" fillId="2" borderId="16" xfId="1" applyFont="1" applyFill="1" applyBorder="1" applyAlignment="1">
      <alignment horizontal="center" vertical="center" wrapText="1"/>
    </xf>
    <xf numFmtId="166" fontId="12" fillId="2" borderId="12" xfId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</cellXfs>
  <cellStyles count="6">
    <cellStyle name="Moeda" xfId="2" builtinId="4"/>
    <cellStyle name="Normal" xfId="0" builtinId="0"/>
    <cellStyle name="Normal 2" xfId="3"/>
    <cellStyle name="Normal 2 2" xfId="5"/>
    <cellStyle name="Porcentagem" xfId="4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zoomScaleNormal="100" zoomScaleSheetLayoutView="100" workbookViewId="0">
      <selection activeCell="D32" sqref="D32:F32"/>
    </sheetView>
  </sheetViews>
  <sheetFormatPr defaultColWidth="9.140625" defaultRowHeight="15" x14ac:dyDescent="0.25"/>
  <cols>
    <col min="1" max="1" width="9.5703125" style="6" customWidth="1"/>
    <col min="2" max="2" width="55.7109375" style="7" customWidth="1"/>
    <col min="3" max="3" width="8" style="10" customWidth="1"/>
    <col min="4" max="5" width="12.5703125" style="11" customWidth="1"/>
    <col min="6" max="6" width="13.28515625" style="20" bestFit="1" customWidth="1"/>
    <col min="7" max="7" width="18.140625" style="20" bestFit="1" customWidth="1"/>
    <col min="8" max="8" width="15" style="20" bestFit="1" customWidth="1"/>
  </cols>
  <sheetData>
    <row r="1" spans="1:8" ht="12.75" customHeight="1" thickBot="1" x14ac:dyDescent="0.3">
      <c r="A1" s="48" t="s">
        <v>34</v>
      </c>
      <c r="B1" s="49"/>
      <c r="C1" s="52" t="s">
        <v>65</v>
      </c>
      <c r="D1" s="53"/>
      <c r="E1" s="53"/>
      <c r="F1" s="54"/>
      <c r="G1" s="55" t="s">
        <v>67</v>
      </c>
      <c r="H1" s="56"/>
    </row>
    <row r="2" spans="1:8" ht="20.25" customHeight="1" thickBot="1" x14ac:dyDescent="0.3">
      <c r="A2" s="50"/>
      <c r="B2" s="51"/>
      <c r="C2" s="61" t="s">
        <v>66</v>
      </c>
      <c r="D2" s="62"/>
      <c r="E2" s="62"/>
      <c r="F2" s="63"/>
      <c r="G2" s="57"/>
      <c r="H2" s="58"/>
    </row>
    <row r="3" spans="1:8" ht="30" customHeight="1" thickBot="1" x14ac:dyDescent="0.3">
      <c r="A3" s="67" t="s">
        <v>42</v>
      </c>
      <c r="B3" s="68"/>
      <c r="C3" s="64"/>
      <c r="D3" s="65"/>
      <c r="E3" s="65"/>
      <c r="F3" s="66"/>
      <c r="G3" s="59"/>
      <c r="H3" s="60"/>
    </row>
    <row r="4" spans="1:8" ht="12.75" customHeight="1" x14ac:dyDescent="0.25">
      <c r="A4" s="40" t="s">
        <v>0</v>
      </c>
      <c r="B4" s="42" t="s">
        <v>28</v>
      </c>
      <c r="C4" s="44" t="s">
        <v>1</v>
      </c>
      <c r="D4" s="46" t="s">
        <v>30</v>
      </c>
      <c r="E4" s="46" t="s">
        <v>31</v>
      </c>
      <c r="F4" s="34" t="s">
        <v>29</v>
      </c>
      <c r="G4" s="36" t="s">
        <v>33</v>
      </c>
      <c r="H4" s="36" t="s">
        <v>32</v>
      </c>
    </row>
    <row r="5" spans="1:8" x14ac:dyDescent="0.25">
      <c r="A5" s="41"/>
      <c r="B5" s="43"/>
      <c r="C5" s="45"/>
      <c r="D5" s="47"/>
      <c r="E5" s="47"/>
      <c r="F5" s="35"/>
      <c r="G5" s="37"/>
      <c r="H5" s="37"/>
    </row>
    <row r="6" spans="1:8" s="14" customFormat="1" x14ac:dyDescent="0.25">
      <c r="A6" s="38"/>
      <c r="B6" s="38"/>
      <c r="C6" s="38"/>
      <c r="D6" s="38"/>
      <c r="E6" s="38"/>
      <c r="F6" s="39"/>
      <c r="G6" s="21">
        <f>SUM(G8:G31)+0.43</f>
        <v>197474.50089999998</v>
      </c>
      <c r="H6" s="21">
        <f>SUM(H8:H31)+0.43</f>
        <v>197474.50089999998</v>
      </c>
    </row>
    <row r="7" spans="1:8" s="14" customFormat="1" x14ac:dyDescent="0.25">
      <c r="A7" s="12" t="s">
        <v>2</v>
      </c>
      <c r="B7" s="12" t="s">
        <v>43</v>
      </c>
      <c r="C7" s="26"/>
      <c r="D7" s="13"/>
      <c r="E7" s="15"/>
      <c r="F7" s="15"/>
      <c r="G7" s="30"/>
    </row>
    <row r="8" spans="1:8" ht="26.25" x14ac:dyDescent="0.25">
      <c r="A8" s="1" t="s">
        <v>3</v>
      </c>
      <c r="B8" s="1" t="s">
        <v>41</v>
      </c>
      <c r="C8" s="24" t="s">
        <v>4</v>
      </c>
      <c r="D8" s="25">
        <v>120</v>
      </c>
      <c r="E8" s="25">
        <v>120</v>
      </c>
      <c r="F8" s="29">
        <v>34.68</v>
      </c>
      <c r="G8" s="23">
        <f>E8*F8</f>
        <v>4161.6000000000004</v>
      </c>
      <c r="H8" s="8">
        <f>ROUND(D8*F8,2)</f>
        <v>4161.6000000000004</v>
      </c>
    </row>
    <row r="9" spans="1:8" ht="26.25" x14ac:dyDescent="0.25">
      <c r="A9" s="1" t="s">
        <v>5</v>
      </c>
      <c r="B9" s="1" t="s">
        <v>44</v>
      </c>
      <c r="C9" s="24" t="s">
        <v>4</v>
      </c>
      <c r="D9" s="25">
        <v>25</v>
      </c>
      <c r="E9" s="25">
        <v>25</v>
      </c>
      <c r="F9" s="19">
        <v>112.31</v>
      </c>
      <c r="G9" s="23">
        <f>E9*F9</f>
        <v>2807.75</v>
      </c>
      <c r="H9" s="8">
        <f>ROUND(D9*F9,2)</f>
        <v>2807.75</v>
      </c>
    </row>
    <row r="10" spans="1:8" s="14" customFormat="1" x14ac:dyDescent="0.25">
      <c r="A10" s="12" t="s">
        <v>6</v>
      </c>
      <c r="B10" s="12" t="s">
        <v>7</v>
      </c>
      <c r="C10" s="26"/>
      <c r="D10" s="13"/>
      <c r="E10" s="13"/>
      <c r="F10" s="15"/>
      <c r="G10" s="17">
        <f t="shared" ref="G10:G21" si="0">E10*F10</f>
        <v>0</v>
      </c>
      <c r="H10" s="16">
        <f t="shared" ref="H10:H22" si="1">D10*F10</f>
        <v>0</v>
      </c>
    </row>
    <row r="11" spans="1:8" x14ac:dyDescent="0.25">
      <c r="A11" s="1" t="s">
        <v>8</v>
      </c>
      <c r="B11" s="1" t="s">
        <v>14</v>
      </c>
      <c r="C11" s="24" t="s">
        <v>10</v>
      </c>
      <c r="D11" s="25">
        <v>160</v>
      </c>
      <c r="E11" s="25">
        <v>160</v>
      </c>
      <c r="F11" s="19">
        <v>5.37</v>
      </c>
      <c r="G11" s="23">
        <f t="shared" ref="G11" si="2">E11*F11</f>
        <v>859.2</v>
      </c>
      <c r="H11" s="8">
        <f t="shared" ref="H11" si="3">D11*F11</f>
        <v>859.2</v>
      </c>
    </row>
    <row r="12" spans="1:8" ht="26.25" x14ac:dyDescent="0.25">
      <c r="A12" s="1" t="s">
        <v>11</v>
      </c>
      <c r="B12" s="1" t="s">
        <v>35</v>
      </c>
      <c r="C12" s="24" t="s">
        <v>16</v>
      </c>
      <c r="D12" s="25">
        <v>12</v>
      </c>
      <c r="E12" s="25">
        <v>12</v>
      </c>
      <c r="F12" s="19">
        <v>141.56</v>
      </c>
      <c r="G12" s="23">
        <f t="shared" si="0"/>
        <v>1698.72</v>
      </c>
      <c r="H12" s="8">
        <f t="shared" si="1"/>
        <v>1698.72</v>
      </c>
    </row>
    <row r="13" spans="1:8" ht="26.25" x14ac:dyDescent="0.25">
      <c r="A13" s="1" t="s">
        <v>13</v>
      </c>
      <c r="B13" s="1" t="s">
        <v>9</v>
      </c>
      <c r="C13" s="24" t="s">
        <v>10</v>
      </c>
      <c r="D13" s="25">
        <v>6</v>
      </c>
      <c r="E13" s="25">
        <v>6</v>
      </c>
      <c r="F13" s="19">
        <v>444.36</v>
      </c>
      <c r="G13" s="23">
        <f t="shared" si="0"/>
        <v>2666.16</v>
      </c>
      <c r="H13" s="8">
        <f t="shared" si="1"/>
        <v>2666.16</v>
      </c>
    </row>
    <row r="14" spans="1:8" s="2" customFormat="1" x14ac:dyDescent="0.25">
      <c r="A14" s="1" t="s">
        <v>15</v>
      </c>
      <c r="B14" s="1" t="s">
        <v>45</v>
      </c>
      <c r="C14" s="24" t="s">
        <v>10</v>
      </c>
      <c r="D14" s="25">
        <v>398.86</v>
      </c>
      <c r="E14" s="25">
        <v>398.86</v>
      </c>
      <c r="F14" s="19">
        <v>120.5</v>
      </c>
      <c r="G14" s="23">
        <f t="shared" si="0"/>
        <v>48062.630000000005</v>
      </c>
      <c r="H14" s="8">
        <f t="shared" si="1"/>
        <v>48062.630000000005</v>
      </c>
    </row>
    <row r="15" spans="1:8" s="28" customFormat="1" x14ac:dyDescent="0.25">
      <c r="A15" s="12" t="s">
        <v>18</v>
      </c>
      <c r="B15" s="12" t="s">
        <v>46</v>
      </c>
      <c r="C15" s="26"/>
      <c r="D15" s="13"/>
      <c r="E15" s="13"/>
      <c r="F15" s="15"/>
      <c r="G15" s="17">
        <f t="shared" si="0"/>
        <v>0</v>
      </c>
      <c r="H15" s="16">
        <f t="shared" si="1"/>
        <v>0</v>
      </c>
    </row>
    <row r="16" spans="1:8" s="14" customFormat="1" ht="26.25" x14ac:dyDescent="0.25">
      <c r="A16" s="1" t="s">
        <v>20</v>
      </c>
      <c r="B16" s="1" t="s">
        <v>37</v>
      </c>
      <c r="C16" s="24" t="s">
        <v>16</v>
      </c>
      <c r="D16" s="25">
        <v>18.48</v>
      </c>
      <c r="E16" s="25">
        <v>18.48</v>
      </c>
      <c r="F16" s="19">
        <v>53.6</v>
      </c>
      <c r="G16" s="23">
        <f t="shared" si="0"/>
        <v>990.52800000000002</v>
      </c>
      <c r="H16" s="8">
        <f t="shared" si="1"/>
        <v>990.52800000000002</v>
      </c>
    </row>
    <row r="17" spans="1:8" x14ac:dyDescent="0.25">
      <c r="A17" s="1" t="s">
        <v>21</v>
      </c>
      <c r="B17" s="1" t="s">
        <v>47</v>
      </c>
      <c r="C17" s="24" t="s">
        <v>16</v>
      </c>
      <c r="D17" s="25">
        <v>1.52</v>
      </c>
      <c r="E17" s="25">
        <v>1.52</v>
      </c>
      <c r="F17" s="19">
        <v>614.36</v>
      </c>
      <c r="G17" s="23">
        <f t="shared" si="0"/>
        <v>933.82720000000006</v>
      </c>
      <c r="H17" s="8">
        <f t="shared" si="1"/>
        <v>933.82720000000006</v>
      </c>
    </row>
    <row r="18" spans="1:8" s="3" customFormat="1" ht="39" x14ac:dyDescent="0.25">
      <c r="A18" s="1" t="s">
        <v>48</v>
      </c>
      <c r="B18" s="1" t="s">
        <v>49</v>
      </c>
      <c r="C18" s="24" t="s">
        <v>16</v>
      </c>
      <c r="D18" s="25">
        <v>7.68</v>
      </c>
      <c r="E18" s="25">
        <v>7.68</v>
      </c>
      <c r="F18" s="19">
        <v>2788.88</v>
      </c>
      <c r="G18" s="23">
        <f t="shared" si="0"/>
        <v>21418.598399999999</v>
      </c>
      <c r="H18" s="8">
        <f t="shared" si="1"/>
        <v>21418.598399999999</v>
      </c>
    </row>
    <row r="19" spans="1:8" s="14" customFormat="1" x14ac:dyDescent="0.25">
      <c r="A19" s="12" t="s">
        <v>22</v>
      </c>
      <c r="B19" s="12" t="s">
        <v>50</v>
      </c>
      <c r="C19" s="26"/>
      <c r="D19" s="13"/>
      <c r="E19" s="13"/>
      <c r="F19" s="15"/>
      <c r="G19" s="17">
        <f t="shared" si="0"/>
        <v>0</v>
      </c>
      <c r="H19" s="16">
        <f t="shared" si="1"/>
        <v>0</v>
      </c>
    </row>
    <row r="20" spans="1:8" ht="39" x14ac:dyDescent="0.25">
      <c r="A20" s="1" t="s">
        <v>23</v>
      </c>
      <c r="B20" s="1" t="s">
        <v>49</v>
      </c>
      <c r="C20" s="24" t="s">
        <v>16</v>
      </c>
      <c r="D20" s="25">
        <v>24.64</v>
      </c>
      <c r="E20" s="25">
        <v>24.64</v>
      </c>
      <c r="F20" s="19">
        <v>2788.88</v>
      </c>
      <c r="G20" s="23">
        <f t="shared" ref="G20" si="4">E20*F20</f>
        <v>68718.003200000006</v>
      </c>
      <c r="H20" s="8">
        <f t="shared" ref="H20" si="5">D20*F20</f>
        <v>68718.003200000006</v>
      </c>
    </row>
    <row r="21" spans="1:8" s="14" customFormat="1" ht="26.25" x14ac:dyDescent="0.25">
      <c r="A21" s="1" t="s">
        <v>51</v>
      </c>
      <c r="B21" s="1" t="s">
        <v>52</v>
      </c>
      <c r="C21" s="24" t="s">
        <v>10</v>
      </c>
      <c r="D21" s="25">
        <v>67.760000000000005</v>
      </c>
      <c r="E21" s="25">
        <v>67.760000000000005</v>
      </c>
      <c r="F21" s="19">
        <v>85.53</v>
      </c>
      <c r="G21" s="23">
        <f t="shared" si="0"/>
        <v>5795.5128000000004</v>
      </c>
      <c r="H21" s="8">
        <f t="shared" si="1"/>
        <v>5795.5128000000004</v>
      </c>
    </row>
    <row r="22" spans="1:8" s="14" customFormat="1" ht="15.75" x14ac:dyDescent="0.25">
      <c r="A22" s="12" t="s">
        <v>24</v>
      </c>
      <c r="B22" s="12" t="s">
        <v>19</v>
      </c>
      <c r="C22" s="26"/>
      <c r="D22" s="13"/>
      <c r="E22" s="13"/>
      <c r="F22" s="15"/>
      <c r="G22" s="18"/>
      <c r="H22" s="16">
        <f t="shared" si="1"/>
        <v>0</v>
      </c>
    </row>
    <row r="23" spans="1:8" ht="51.75" x14ac:dyDescent="0.25">
      <c r="A23" s="1" t="s">
        <v>25</v>
      </c>
      <c r="B23" s="1" t="s">
        <v>36</v>
      </c>
      <c r="C23" s="24" t="s">
        <v>10</v>
      </c>
      <c r="D23" s="25">
        <v>141.6</v>
      </c>
      <c r="E23" s="25">
        <v>141.6</v>
      </c>
      <c r="F23" s="19">
        <v>93.18</v>
      </c>
      <c r="G23" s="23">
        <f t="shared" ref="G23:G24" si="6">E23*F23</f>
        <v>13194.288</v>
      </c>
      <c r="H23" s="8">
        <f t="shared" ref="H23:H24" si="7">D23*F23</f>
        <v>13194.288</v>
      </c>
    </row>
    <row r="24" spans="1:8" ht="39" x14ac:dyDescent="0.25">
      <c r="A24" s="1" t="s">
        <v>26</v>
      </c>
      <c r="B24" s="1" t="s">
        <v>53</v>
      </c>
      <c r="C24" s="24" t="s">
        <v>12</v>
      </c>
      <c r="D24" s="25">
        <v>173.86</v>
      </c>
      <c r="E24" s="25">
        <v>173.86</v>
      </c>
      <c r="F24" s="19">
        <v>39.28</v>
      </c>
      <c r="G24" s="23">
        <f t="shared" si="6"/>
        <v>6829.220800000001</v>
      </c>
      <c r="H24" s="8">
        <f t="shared" si="7"/>
        <v>6829.220800000001</v>
      </c>
    </row>
    <row r="25" spans="1:8" s="14" customFormat="1" x14ac:dyDescent="0.25">
      <c r="A25" s="12" t="s">
        <v>54</v>
      </c>
      <c r="B25" s="12" t="s">
        <v>38</v>
      </c>
      <c r="C25" s="26"/>
      <c r="D25" s="13"/>
      <c r="E25" s="13"/>
      <c r="F25" s="15"/>
      <c r="G25" s="27"/>
      <c r="H25" s="27"/>
    </row>
    <row r="26" spans="1:8" ht="51.75" x14ac:dyDescent="0.25">
      <c r="A26" s="1" t="s">
        <v>55</v>
      </c>
      <c r="B26" s="1" t="s">
        <v>56</v>
      </c>
      <c r="C26" s="24" t="s">
        <v>10</v>
      </c>
      <c r="D26" s="25">
        <v>293.49</v>
      </c>
      <c r="E26" s="25">
        <v>293.49</v>
      </c>
      <c r="F26" s="19">
        <v>43.23</v>
      </c>
      <c r="G26" s="23">
        <f t="shared" ref="G26:G27" si="8">E26*F26</f>
        <v>12687.572699999999</v>
      </c>
      <c r="H26" s="8">
        <f t="shared" ref="H26:H27" si="9">D26*F26</f>
        <v>12687.572699999999</v>
      </c>
    </row>
    <row r="27" spans="1:8" x14ac:dyDescent="0.25">
      <c r="A27" s="1" t="s">
        <v>57</v>
      </c>
      <c r="B27" s="1" t="s">
        <v>27</v>
      </c>
      <c r="C27" s="24" t="s">
        <v>12</v>
      </c>
      <c r="D27" s="25">
        <v>135.66</v>
      </c>
      <c r="E27" s="25">
        <v>135.66</v>
      </c>
      <c r="F27" s="19">
        <v>3.87</v>
      </c>
      <c r="G27" s="23">
        <f t="shared" si="8"/>
        <v>525.00419999999997</v>
      </c>
      <c r="H27" s="8">
        <f t="shared" si="9"/>
        <v>525.00419999999997</v>
      </c>
    </row>
    <row r="28" spans="1:8" s="14" customFormat="1" x14ac:dyDescent="0.25">
      <c r="A28" s="12" t="s">
        <v>58</v>
      </c>
      <c r="B28" s="12" t="s">
        <v>39</v>
      </c>
      <c r="C28" s="26"/>
      <c r="D28" s="13"/>
      <c r="E28" s="13"/>
      <c r="F28" s="15"/>
      <c r="G28" s="27"/>
      <c r="H28" s="27"/>
    </row>
    <row r="29" spans="1:8" x14ac:dyDescent="0.25">
      <c r="A29" s="1" t="s">
        <v>59</v>
      </c>
      <c r="B29" s="1" t="s">
        <v>60</v>
      </c>
      <c r="C29" s="24" t="s">
        <v>17</v>
      </c>
      <c r="D29" s="25">
        <v>8</v>
      </c>
      <c r="E29" s="25">
        <v>8</v>
      </c>
      <c r="F29" s="19">
        <v>680.69</v>
      </c>
      <c r="G29" s="23">
        <f t="shared" ref="G29:G31" si="10">E29*F29</f>
        <v>5445.52</v>
      </c>
      <c r="H29" s="8">
        <f t="shared" ref="H29:H31" si="11">D29*F29</f>
        <v>5445.52</v>
      </c>
    </row>
    <row r="30" spans="1:8" ht="51.75" x14ac:dyDescent="0.25">
      <c r="A30" s="1" t="s">
        <v>61</v>
      </c>
      <c r="B30" s="1" t="s">
        <v>62</v>
      </c>
      <c r="C30" s="24" t="s">
        <v>10</v>
      </c>
      <c r="D30" s="25">
        <v>0.78</v>
      </c>
      <c r="E30" s="25">
        <v>0.78</v>
      </c>
      <c r="F30" s="19">
        <v>313.02</v>
      </c>
      <c r="G30" s="23">
        <f t="shared" si="10"/>
        <v>244.15559999999999</v>
      </c>
      <c r="H30" s="8">
        <f t="shared" si="11"/>
        <v>244.15559999999999</v>
      </c>
    </row>
    <row r="31" spans="1:8" ht="26.25" x14ac:dyDescent="0.25">
      <c r="A31" s="1" t="s">
        <v>63</v>
      </c>
      <c r="B31" s="1" t="s">
        <v>64</v>
      </c>
      <c r="C31" s="24" t="s">
        <v>10</v>
      </c>
      <c r="D31" s="25">
        <v>13.5</v>
      </c>
      <c r="E31" s="25">
        <v>13.5</v>
      </c>
      <c r="F31" s="19">
        <v>32.28</v>
      </c>
      <c r="G31" s="23">
        <f t="shared" si="10"/>
        <v>435.78000000000003</v>
      </c>
      <c r="H31" s="8">
        <f t="shared" si="11"/>
        <v>435.78000000000003</v>
      </c>
    </row>
    <row r="32" spans="1:8" x14ac:dyDescent="0.25">
      <c r="A32" s="4"/>
      <c r="B32" s="5" t="s">
        <v>40</v>
      </c>
      <c r="C32" s="9"/>
      <c r="D32" s="32" t="s">
        <v>68</v>
      </c>
      <c r="E32" s="33"/>
      <c r="F32" s="31">
        <f>G32/H32</f>
        <v>1</v>
      </c>
      <c r="G32" s="22">
        <f>G6</f>
        <v>197474.50089999998</v>
      </c>
      <c r="H32" s="22">
        <f>H6</f>
        <v>197474.50089999998</v>
      </c>
    </row>
  </sheetData>
  <mergeCells count="15">
    <mergeCell ref="A1:B2"/>
    <mergeCell ref="C1:F1"/>
    <mergeCell ref="G1:H3"/>
    <mergeCell ref="C2:F3"/>
    <mergeCell ref="A3:B3"/>
    <mergeCell ref="D32:E32"/>
    <mergeCell ref="F4:F5"/>
    <mergeCell ref="G4:G5"/>
    <mergeCell ref="H4:H5"/>
    <mergeCell ref="A6:F6"/>
    <mergeCell ref="A4:A5"/>
    <mergeCell ref="B4:B5"/>
    <mergeCell ref="C4:C5"/>
    <mergeCell ref="D4:D5"/>
    <mergeCell ref="E4:E5"/>
  </mergeCells>
  <pageMargins left="0.511811024" right="0.511811024" top="0.78740157499999996" bottom="0.78740157499999996" header="0.31496062000000002" footer="0.31496062000000002"/>
  <pageSetup paperSize="9" scale="65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PONTOS DE ÔNIBUS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2024-03-25T11:12:37Z</dcterms:modified>
</cp:coreProperties>
</file>