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ur Campos\Documents\MURIBECA\ADMINISTRAÇÃO\AVALIA_TCE\OBRAS\"/>
    </mc:Choice>
  </mc:AlternateContent>
  <bookViews>
    <workbookView xWindow="0" yWindow="0" windowWidth="20490" windowHeight="7155"/>
  </bookViews>
  <sheets>
    <sheet name="REFORMA DE UBS" sheetId="10" r:id="rId1"/>
  </sheets>
  <definedNames>
    <definedName name="_xlnm.Print_Area" localSheetId="0">'REFORMA DE UBS'!$A$1:$H$177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7" i="10" l="1"/>
  <c r="G177" i="10" l="1"/>
  <c r="H177" i="10"/>
  <c r="G6" i="10"/>
  <c r="H6" i="10"/>
  <c r="G10" i="10"/>
  <c r="H10" i="10"/>
  <c r="G11" i="10"/>
  <c r="H11" i="10"/>
  <c r="G12" i="10"/>
  <c r="H12" i="10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G21" i="10"/>
  <c r="H21" i="10"/>
  <c r="G22" i="10"/>
  <c r="H22" i="10"/>
  <c r="G23" i="10"/>
  <c r="H23" i="10"/>
  <c r="G24" i="10"/>
  <c r="H24" i="10"/>
  <c r="G25" i="10"/>
  <c r="H25" i="10"/>
  <c r="G26" i="10"/>
  <c r="H26" i="10"/>
  <c r="G27" i="10"/>
  <c r="H27" i="10"/>
  <c r="G28" i="10"/>
  <c r="H28" i="10"/>
  <c r="G29" i="10"/>
  <c r="H29" i="10"/>
  <c r="G30" i="10"/>
  <c r="H30" i="10"/>
  <c r="G31" i="10"/>
  <c r="H31" i="10"/>
  <c r="G32" i="10"/>
  <c r="H32" i="10"/>
  <c r="G33" i="10"/>
  <c r="H33" i="10"/>
  <c r="G34" i="10"/>
  <c r="H34" i="10"/>
  <c r="G35" i="10"/>
  <c r="H35" i="10"/>
  <c r="G36" i="10"/>
  <c r="H36" i="10"/>
  <c r="G37" i="10"/>
  <c r="H37" i="10"/>
  <c r="G38" i="10"/>
  <c r="H38" i="10"/>
  <c r="G39" i="10"/>
  <c r="H39" i="10"/>
  <c r="G40" i="10"/>
  <c r="H40" i="10"/>
  <c r="G41" i="10"/>
  <c r="H41" i="10"/>
  <c r="G42" i="10"/>
  <c r="H42" i="10"/>
  <c r="G43" i="10"/>
  <c r="H43" i="10"/>
  <c r="G44" i="10"/>
  <c r="H44" i="10"/>
  <c r="G45" i="10"/>
  <c r="H45" i="10"/>
  <c r="G46" i="10"/>
  <c r="H46" i="10"/>
  <c r="G47" i="10"/>
  <c r="H47" i="10"/>
  <c r="G48" i="10"/>
  <c r="H48" i="10"/>
  <c r="G49" i="10"/>
  <c r="H49" i="10"/>
  <c r="G50" i="10"/>
  <c r="H50" i="10"/>
  <c r="G51" i="10"/>
  <c r="H51" i="10"/>
  <c r="G52" i="10"/>
  <c r="H52" i="10"/>
  <c r="G53" i="10"/>
  <c r="H53" i="10"/>
  <c r="G54" i="10"/>
  <c r="H54" i="10"/>
  <c r="G55" i="10"/>
  <c r="H55" i="10"/>
  <c r="G56" i="10"/>
  <c r="H56" i="10"/>
  <c r="G57" i="10"/>
  <c r="H57" i="10"/>
  <c r="G58" i="10"/>
  <c r="H58" i="10"/>
  <c r="G59" i="10"/>
  <c r="H59" i="10"/>
  <c r="G60" i="10"/>
  <c r="H60" i="10"/>
  <c r="G61" i="10"/>
  <c r="H61" i="10"/>
  <c r="G62" i="10"/>
  <c r="H62" i="10"/>
  <c r="G63" i="10"/>
  <c r="H63" i="10"/>
  <c r="G64" i="10"/>
  <c r="H64" i="10"/>
  <c r="G65" i="10"/>
  <c r="H65" i="10"/>
  <c r="G66" i="10"/>
  <c r="H66" i="10"/>
  <c r="G67" i="10"/>
  <c r="H67" i="10"/>
  <c r="G68" i="10"/>
  <c r="H68" i="10"/>
  <c r="G69" i="10"/>
  <c r="H69" i="10"/>
  <c r="G70" i="10"/>
  <c r="H70" i="10"/>
  <c r="G71" i="10"/>
  <c r="H71" i="10"/>
  <c r="G72" i="10"/>
  <c r="H72" i="10"/>
  <c r="G73" i="10"/>
  <c r="H73" i="10"/>
  <c r="G74" i="10"/>
  <c r="H74" i="10"/>
  <c r="G75" i="10"/>
  <c r="H75" i="10"/>
  <c r="G76" i="10"/>
  <c r="H76" i="10"/>
  <c r="G77" i="10"/>
  <c r="H77" i="10"/>
  <c r="G78" i="10"/>
  <c r="H78" i="10"/>
  <c r="G79" i="10"/>
  <c r="H79" i="10"/>
  <c r="G80" i="10"/>
  <c r="H80" i="10"/>
  <c r="G81" i="10"/>
  <c r="H81" i="10"/>
  <c r="G82" i="10"/>
  <c r="H82" i="10"/>
  <c r="G83" i="10"/>
  <c r="H83" i="10"/>
  <c r="G84" i="10"/>
  <c r="H84" i="10"/>
  <c r="G85" i="10"/>
  <c r="H85" i="10"/>
  <c r="G86" i="10"/>
  <c r="H86" i="10"/>
  <c r="G87" i="10"/>
  <c r="H87" i="10"/>
  <c r="G88" i="10"/>
  <c r="H88" i="10"/>
  <c r="G89" i="10"/>
  <c r="H89" i="10"/>
  <c r="G90" i="10"/>
  <c r="H90" i="10"/>
  <c r="G91" i="10"/>
  <c r="H91" i="10"/>
  <c r="G92" i="10"/>
  <c r="H92" i="10"/>
  <c r="G93" i="10"/>
  <c r="H93" i="10"/>
  <c r="G94" i="10"/>
  <c r="H94" i="10"/>
  <c r="G95" i="10"/>
  <c r="H95" i="10"/>
  <c r="G96" i="10"/>
  <c r="H96" i="10"/>
  <c r="G97" i="10"/>
  <c r="H97" i="10"/>
  <c r="G98" i="10"/>
  <c r="H98" i="10"/>
  <c r="G99" i="10"/>
  <c r="H99" i="10"/>
  <c r="G100" i="10"/>
  <c r="H100" i="10"/>
  <c r="G101" i="10"/>
  <c r="H101" i="10"/>
  <c r="G102" i="10"/>
  <c r="H102" i="10"/>
  <c r="G103" i="10"/>
  <c r="H103" i="10"/>
  <c r="G104" i="10"/>
  <c r="H104" i="10"/>
  <c r="G105" i="10"/>
  <c r="H105" i="10"/>
  <c r="G106" i="10"/>
  <c r="H106" i="10"/>
  <c r="G107" i="10"/>
  <c r="H107" i="10"/>
  <c r="G108" i="10"/>
  <c r="H108" i="10"/>
  <c r="G109" i="10"/>
  <c r="H109" i="10"/>
  <c r="G110" i="10"/>
  <c r="H110" i="10"/>
  <c r="G111" i="10"/>
  <c r="H111" i="10"/>
  <c r="G112" i="10"/>
  <c r="H112" i="10"/>
  <c r="G113" i="10"/>
  <c r="H113" i="10"/>
  <c r="G114" i="10"/>
  <c r="H114" i="10"/>
  <c r="G115" i="10"/>
  <c r="H115" i="10"/>
  <c r="G116" i="10"/>
  <c r="H116" i="10"/>
  <c r="G117" i="10"/>
  <c r="H117" i="10"/>
  <c r="G118" i="10"/>
  <c r="H118" i="10"/>
  <c r="G119" i="10"/>
  <c r="H119" i="10"/>
  <c r="G120" i="10"/>
  <c r="H120" i="10"/>
  <c r="G121" i="10"/>
  <c r="H121" i="10"/>
  <c r="G122" i="10"/>
  <c r="H122" i="10"/>
  <c r="G123" i="10"/>
  <c r="H123" i="10"/>
  <c r="G124" i="10"/>
  <c r="H124" i="10"/>
  <c r="G125" i="10"/>
  <c r="H125" i="10"/>
  <c r="G126" i="10"/>
  <c r="H126" i="10"/>
  <c r="G127" i="10"/>
  <c r="H127" i="10"/>
  <c r="G128" i="10"/>
  <c r="H128" i="10"/>
  <c r="G129" i="10"/>
  <c r="H129" i="10"/>
  <c r="G130" i="10"/>
  <c r="H130" i="10"/>
  <c r="G131" i="10"/>
  <c r="H131" i="10"/>
  <c r="G132" i="10"/>
  <c r="H132" i="10"/>
  <c r="G133" i="10"/>
  <c r="H133" i="10"/>
  <c r="G134" i="10"/>
  <c r="H134" i="10"/>
  <c r="G135" i="10"/>
  <c r="H135" i="10"/>
  <c r="G136" i="10"/>
  <c r="H136" i="10"/>
  <c r="G137" i="10"/>
  <c r="H137" i="10"/>
  <c r="G138" i="10"/>
  <c r="H138" i="10"/>
  <c r="G139" i="10"/>
  <c r="H139" i="10"/>
  <c r="G140" i="10"/>
  <c r="H140" i="10"/>
  <c r="G141" i="10"/>
  <c r="H141" i="10"/>
  <c r="G142" i="10"/>
  <c r="H142" i="10"/>
  <c r="G143" i="10"/>
  <c r="H143" i="10"/>
  <c r="G144" i="10"/>
  <c r="H144" i="10"/>
  <c r="G145" i="10"/>
  <c r="H145" i="10"/>
  <c r="G146" i="10"/>
  <c r="H146" i="10"/>
  <c r="G147" i="10"/>
  <c r="H147" i="10"/>
  <c r="G148" i="10"/>
  <c r="H148" i="10"/>
  <c r="G149" i="10"/>
  <c r="H149" i="10"/>
  <c r="G150" i="10"/>
  <c r="H150" i="10"/>
  <c r="G151" i="10"/>
  <c r="H151" i="10"/>
  <c r="G152" i="10"/>
  <c r="H152" i="10"/>
  <c r="G153" i="10"/>
  <c r="H153" i="10"/>
  <c r="G154" i="10"/>
  <c r="H154" i="10"/>
  <c r="G155" i="10"/>
  <c r="H155" i="10"/>
  <c r="G156" i="10"/>
  <c r="H156" i="10"/>
  <c r="G157" i="10"/>
  <c r="H157" i="10"/>
  <c r="G158" i="10"/>
  <c r="H158" i="10"/>
  <c r="G159" i="10"/>
  <c r="H159" i="10"/>
  <c r="G160" i="10"/>
  <c r="H160" i="10"/>
  <c r="G161" i="10"/>
  <c r="H161" i="10"/>
  <c r="G162" i="10"/>
  <c r="H162" i="10"/>
  <c r="G163" i="10"/>
  <c r="H163" i="10"/>
  <c r="G164" i="10"/>
  <c r="H164" i="10"/>
  <c r="G165" i="10"/>
  <c r="H165" i="10"/>
  <c r="G166" i="10"/>
  <c r="H166" i="10"/>
  <c r="G167" i="10"/>
  <c r="H167" i="10"/>
  <c r="G168" i="10"/>
  <c r="H168" i="10"/>
  <c r="G169" i="10"/>
  <c r="H169" i="10"/>
  <c r="G170" i="10"/>
  <c r="H170" i="10"/>
  <c r="G171" i="10"/>
  <c r="H171" i="10"/>
  <c r="G172" i="10"/>
  <c r="H172" i="10"/>
  <c r="G173" i="10"/>
  <c r="H173" i="10"/>
  <c r="G174" i="10"/>
  <c r="H174" i="10"/>
  <c r="G175" i="10"/>
  <c r="H175" i="10"/>
  <c r="G176" i="10"/>
  <c r="H176" i="10"/>
  <c r="G9" i="10"/>
  <c r="H9" i="10" l="1"/>
  <c r="H8" i="10"/>
  <c r="G8" i="10"/>
</calcChain>
</file>

<file path=xl/sharedStrings.xml><?xml version="1.0" encoding="utf-8"?>
<sst xmlns="http://schemas.openxmlformats.org/spreadsheetml/2006/main" count="490" uniqueCount="257">
  <si>
    <t>ITEM</t>
  </si>
  <si>
    <t>UNID</t>
  </si>
  <si>
    <t>01 </t>
  </si>
  <si>
    <t>Engenheiro civil de obra junior com encargos complementares</t>
  </si>
  <si>
    <t>h</t>
  </si>
  <si>
    <t>02 </t>
  </si>
  <si>
    <t>SERVIÇOS PRELIMINARES</t>
  </si>
  <si>
    <t>Placa de obra em chapa aço galvanizado, instalada - Rev 02_01/2022</t>
  </si>
  <si>
    <t>m2</t>
  </si>
  <si>
    <t>m</t>
  </si>
  <si>
    <t>Regularização Manual</t>
  </si>
  <si>
    <t>m3</t>
  </si>
  <si>
    <t>un</t>
  </si>
  <si>
    <t>PAVIMENTAÇÃO</t>
  </si>
  <si>
    <t>PAISAGISMO</t>
  </si>
  <si>
    <t>Placa de inauguração de obra em alumínio 0,50 x 0,70 m</t>
  </si>
  <si>
    <t>Pintura de meio fio (caiação)</t>
  </si>
  <si>
    <t>DESCRIÇÃO DO SERVIÇO</t>
  </si>
  <si>
    <t>PREÇOS         UNITARIOS</t>
  </si>
  <si>
    <t>QUANT CONTRATADA</t>
  </si>
  <si>
    <t>QUANT EXECUTADA</t>
  </si>
  <si>
    <t>VALOR CONTRATADO</t>
  </si>
  <si>
    <t>VALOR EXECUTADO</t>
  </si>
  <si>
    <t>CONTRATANTE: PREFEITURA MUNICIPAL DE MURIBECA/SE</t>
  </si>
  <si>
    <t>01.01 </t>
  </si>
  <si>
    <t>01.01.001 </t>
  </si>
  <si>
    <t>01.01.002 </t>
  </si>
  <si>
    <t>01.02 </t>
  </si>
  <si>
    <t>01.02.001 </t>
  </si>
  <si>
    <t>Demolição manual de piso cimentado sobre lastro de concreto - Rev 01</t>
  </si>
  <si>
    <t>01.02.002 </t>
  </si>
  <si>
    <t>01.02.003 </t>
  </si>
  <si>
    <t>01.02.004 </t>
  </si>
  <si>
    <t>01.02.005 </t>
  </si>
  <si>
    <t>01.02.006 </t>
  </si>
  <si>
    <t>01.02.007 </t>
  </si>
  <si>
    <t>01.02.008 </t>
  </si>
  <si>
    <t>Coleta e carga manuais de entulho</t>
  </si>
  <si>
    <t>01.02.009 </t>
  </si>
  <si>
    <t>tkm</t>
  </si>
  <si>
    <t>01.02.010 </t>
  </si>
  <si>
    <t>01.03 </t>
  </si>
  <si>
    <t>01.03.001 </t>
  </si>
  <si>
    <t>01.03.002 </t>
  </si>
  <si>
    <t>01.03.003 </t>
  </si>
  <si>
    <t>Piso tátil direcional e/ou alerta, de concreto, colorido, p/deficientes visuais, dimensões 25x25cm, aplicado com argamassa industrializada ac-ii, rejuntado, exclusive regularização de base</t>
  </si>
  <si>
    <t>01.03.004 </t>
  </si>
  <si>
    <t>01.03.005 </t>
  </si>
  <si>
    <t>01.04 </t>
  </si>
  <si>
    <t>INSTALAÇÕES ELÉTRICAS</t>
  </si>
  <si>
    <t>01.04.003 </t>
  </si>
  <si>
    <t>01.05 </t>
  </si>
  <si>
    <t>01.05.001 </t>
  </si>
  <si>
    <t>01.05.002 </t>
  </si>
  <si>
    <t>01.05.003 </t>
  </si>
  <si>
    <t>01.06 </t>
  </si>
  <si>
    <t>REVESTIMENTO</t>
  </si>
  <si>
    <t>01.06.001 </t>
  </si>
  <si>
    <t>01.06.002 </t>
  </si>
  <si>
    <t>Regularização de base para revest. de pisos com arg. traço t4, esp. média = 2,5cm</t>
  </si>
  <si>
    <t>01.06.003 </t>
  </si>
  <si>
    <t>01.07 </t>
  </si>
  <si>
    <t>01.07.001 </t>
  </si>
  <si>
    <t>01.07.002 </t>
  </si>
  <si>
    <t>01.08 </t>
  </si>
  <si>
    <t>01.08.001 </t>
  </si>
  <si>
    <t>Grama esmeralda em placas, fornecimento e plantio</t>
  </si>
  <si>
    <t>01.08.002 </t>
  </si>
  <si>
    <t>Planta - Palmeira cica (cyca revoluta) h=1,00m, fornecimento e plantio</t>
  </si>
  <si>
    <t>01.09 </t>
  </si>
  <si>
    <t>PINTURA</t>
  </si>
  <si>
    <t>01.09.001 </t>
  </si>
  <si>
    <t>Pintura p/ piso c/ aplicação de 2 demãos tinta novacor, cores cerâmica, concreto, verde ou azul - aplicação c/ rôlo - R1</t>
  </si>
  <si>
    <t>01.09.002 </t>
  </si>
  <si>
    <t>Pintura de acabamento com aplicação de 02 demãos de tinta PVA latex para exteriores - cores convencionais</t>
  </si>
  <si>
    <t>01.10 </t>
  </si>
  <si>
    <t>DIVERSOS</t>
  </si>
  <si>
    <t>01.10.001 </t>
  </si>
  <si>
    <t>01.10.002 </t>
  </si>
  <si>
    <t>01.10.003 </t>
  </si>
  <si>
    <t>01.11 </t>
  </si>
  <si>
    <t>01.11.001 </t>
  </si>
  <si>
    <t>02.01 </t>
  </si>
  <si>
    <t>02.01.001 </t>
  </si>
  <si>
    <t>02.01.002 </t>
  </si>
  <si>
    <t>02.02 </t>
  </si>
  <si>
    <t>02.02.001 </t>
  </si>
  <si>
    <t>02.02.002 </t>
  </si>
  <si>
    <t>02.02.003 </t>
  </si>
  <si>
    <t>02.02.004 </t>
  </si>
  <si>
    <t>02.02.005 </t>
  </si>
  <si>
    <t>02.02.006 </t>
  </si>
  <si>
    <t>02.02.007 </t>
  </si>
  <si>
    <t>02.02.008 </t>
  </si>
  <si>
    <t>02.02.009 </t>
  </si>
  <si>
    <t>02.03 </t>
  </si>
  <si>
    <t>02.03.001 </t>
  </si>
  <si>
    <t>02.03.002 </t>
  </si>
  <si>
    <t>02.03.003 </t>
  </si>
  <si>
    <t>02.03.004 </t>
  </si>
  <si>
    <t>02.03.005 </t>
  </si>
  <si>
    <t>02.04 </t>
  </si>
  <si>
    <t>02.04.003 </t>
  </si>
  <si>
    <t>02.04.004 </t>
  </si>
  <si>
    <t>02.05 </t>
  </si>
  <si>
    <t>02.05.001 </t>
  </si>
  <si>
    <t>02.06 </t>
  </si>
  <si>
    <t>02.06.001 </t>
  </si>
  <si>
    <t>02.07 </t>
  </si>
  <si>
    <t>02.07.001 </t>
  </si>
  <si>
    <t>02.07.002 </t>
  </si>
  <si>
    <t>02.08 </t>
  </si>
  <si>
    <t>02.08.001 </t>
  </si>
  <si>
    <t>02.08.002 </t>
  </si>
  <si>
    <t>02.08.003 </t>
  </si>
  <si>
    <t>02.09 </t>
  </si>
  <si>
    <t>02.09.001 </t>
  </si>
  <si>
    <t>03.01.001 </t>
  </si>
  <si>
    <t>03.01.002 </t>
  </si>
  <si>
    <t>03.05 </t>
  </si>
  <si>
    <t>VALOR EXECUTADO / VALOR CONTRATADO</t>
  </si>
  <si>
    <t>EQUIPE DIRIGENTE</t>
  </si>
  <si>
    <t>Meio-fio pré moldado de concreto simples (0,12 x 0,30 x 1,00m), rejuntado com argamassa de cimento e areia no traço 1:3</t>
  </si>
  <si>
    <t>CONTRATADA: HN CONSTRUÇÃO E EMPREENDIMENTO EIRELI - CNPJ : 32.898.596/0001-85</t>
  </si>
  <si>
    <t>REFORMA DA UBS - POV. VISGUEIRO</t>
  </si>
  <si>
    <t>Mestre de obras com encargos complementares</t>
  </si>
  <si>
    <t>Demolição de alvenaria de bloco cerâmico e=0,09m - revestida</t>
  </si>
  <si>
    <t>Demolição de revestimento cerâmico ou azulejo</t>
  </si>
  <si>
    <t>Demolição de piso cerâmico ou ladrilho</t>
  </si>
  <si>
    <t>Revisão em cobertura com telha ceramica tipo canal comum, Itabaiana ou similar, com reposição de 10% do material</t>
  </si>
  <si>
    <t>Emassamento de cumeeira com telha cerâmica - Rev. 02_03/2022</t>
  </si>
  <si>
    <t>Emassamento de beiral de telha ceramica</t>
  </si>
  <si>
    <t>t</t>
  </si>
  <si>
    <t>Transporte comercial com caminhão basculante de 10m³, em rodovia não pavimentada (densidade=1,5t/m³)</t>
  </si>
  <si>
    <t>Camada impermeabilizadora, espessura = 7,0cm, c/ concreto fck = 21mpa</t>
  </si>
  <si>
    <t>Piso alta resistência 12 mm, cor cinza, com juntas plásticas, polimento até o esmeril 400 e enceramento, exclusive argamassa de regularização, aplicado</t>
  </si>
  <si>
    <t>Revestimento cerâmico para piso ou parede, 34 x 34 cm, Linha Ravena, cor branco brilhante, Elizabeth ou similar, aplicado com argamassa industrializada ac-ii, rejuntado, exclusive regularização de base ou emboço</t>
  </si>
  <si>
    <t>Pavimentação em bloco de concreto vibroprensado, intertravado, colorido, 10x20cm, e=6cm, 46un/m2, NBR9781, Fck(min)=35MPa, sob coxim areia grossa compactada c/ placa vibratória, e(comp.)=6cm, rejuntado c/ areia fina.</t>
  </si>
  <si>
    <t>01.03.006 </t>
  </si>
  <si>
    <t>Piso em concreto simples desempolado, fck = 15 MPa, e = 7 cm, com forma em quadros 2,0x2,0m, para juntas de concretagem - tres usos</t>
  </si>
  <si>
    <t>01.03.007 </t>
  </si>
  <si>
    <t>01.03.008 </t>
  </si>
  <si>
    <t>VEDAÇÃO</t>
  </si>
  <si>
    <t>01.04.001 </t>
  </si>
  <si>
    <t>Alvenaria bloco cerâmico vedação, 9x19x24cm, e=9cm, com argamassa t5 - 1:2:8 (cimento/cal/areia), junta=1cm - Rev.09</t>
  </si>
  <si>
    <t>01.04.002 </t>
  </si>
  <si>
    <t>Cintas e vergas em blocos de concreto tipo "u" (calha) 12x19x39, preenchidos com concreto armado fck=15 mpa</t>
  </si>
  <si>
    <t>Cintas e vergas em blocos de concreto tipo "u" (calha) 9x16x30cm, preenchidos com concreto armado fck=15 mpa</t>
  </si>
  <si>
    <t>Chapisco em parede com argamassa traço t1 - 1:3 (cimento / areia) - Revisado 08/2015</t>
  </si>
  <si>
    <t>Reboco especial de parede 2cm com argamassa traço t1 - 1:3 (cimento / areia)</t>
  </si>
  <si>
    <t>Revestimento cerâmico para piso ou parede, 43 x 43 cm, Arielle, linha riviera, cor branca, ou similar, PEI-4, aplicado com argamassa industrializada ac-ii, rejuntado, exclusive regularização de base ou emboço</t>
  </si>
  <si>
    <t>INSTALAÇÕES HIDROSSANITÁRIAS</t>
  </si>
  <si>
    <t>Calha em chapa de aço galvanizado nº 26, desenvolvimento 67 cm (fundo=15 cm, laterais=15 e 22 cm, bordas=3 e 12cm)</t>
  </si>
  <si>
    <t>Condutor pvc soldável p/calha pluvial, d= 100mm</t>
  </si>
  <si>
    <t>Joelho 90° em pvc rígido soldável, para esgoto predial, diâm = 100mm</t>
  </si>
  <si>
    <t>01.06.004 </t>
  </si>
  <si>
    <t>Joelho 45° em pvc rígido soldável, para esgoto predial, diâm = 100mm</t>
  </si>
  <si>
    <t>01.06.005 </t>
  </si>
  <si>
    <t>Torneira plástica para lavatório, HERC 1195, 1/2" ou similar</t>
  </si>
  <si>
    <t>Lâmpada PAR 20 Led 7w bivolt am/br/neu</t>
  </si>
  <si>
    <t>Luminária tipo spot de embutir com lâmpada led 15w</t>
  </si>
  <si>
    <t>ESQUADRIAS</t>
  </si>
  <si>
    <t>Porta em vidro temperado 10mm, na cor verde, inclusive ferragens  e instalação, exclusive puxador</t>
  </si>
  <si>
    <t>Portão em tubo de aço galvanizado d=1", padrão escolas</t>
  </si>
  <si>
    <t>Pintura de acabamento com aplicação de 02 demãos de tinta PVA latex para interiores - cores convencionais - Rev 03</t>
  </si>
  <si>
    <t>01.09.003 </t>
  </si>
  <si>
    <t>Pintura de acabamento com lixamento e aplicação de 02 demãos de esmalte sintético brilhante sobre madeira (Suvinil ou similar)</t>
  </si>
  <si>
    <t>01.09.004 </t>
  </si>
  <si>
    <t>01.09.005 </t>
  </si>
  <si>
    <t>01.09.006 </t>
  </si>
  <si>
    <t>Pintura de acabamento com lixamento, aplicação de 01 demão de tinta à base de zarcão e 02 demãos de tinta esmalte</t>
  </si>
  <si>
    <t>01.09.007 </t>
  </si>
  <si>
    <t>Preparo de superfície com lixamento e aplicação de 01 demão de fundo preparador</t>
  </si>
  <si>
    <t>01.09.008 </t>
  </si>
  <si>
    <t>Emassamento de superfície, com aplicação de 01 demão de massa corrida, lixamento e retoques - R1</t>
  </si>
  <si>
    <t>01.09.009 </t>
  </si>
  <si>
    <t>Pintura de acabamento com lixamento e aplicação de 02 demãos de esmalte sintético sobre madeira - R1</t>
  </si>
  <si>
    <t>Fornecimento e plantio de arbustos ornamentais</t>
  </si>
  <si>
    <t>Rampa padrão para acesso de deficientes a passeio público, em concreto simples Fck=25MPa, desempolada, com pintura indicativa em novacor, 02 demãos</t>
  </si>
  <si>
    <t>01.11.002 </t>
  </si>
  <si>
    <t>Cobertura em policarbonato alveolar de 8mm, fixado em peças de alumínio inclusive instalação</t>
  </si>
  <si>
    <t>01.11.003 </t>
  </si>
  <si>
    <t>REFORMA DA UBS - POV. SACO DAS VARAS</t>
  </si>
  <si>
    <t>02.02.010 </t>
  </si>
  <si>
    <t>02.02.011 </t>
  </si>
  <si>
    <t>Camada impermeabilizadora, espessura = 7,0cm, c/ concreto fck = 15mpa</t>
  </si>
  <si>
    <t>02.03.006 </t>
  </si>
  <si>
    <t>02.03.007 </t>
  </si>
  <si>
    <t>02.03.008 </t>
  </si>
  <si>
    <t>02.04.001 </t>
  </si>
  <si>
    <t>02.04.002 </t>
  </si>
  <si>
    <t>02.07.003 </t>
  </si>
  <si>
    <t>02.07.004 </t>
  </si>
  <si>
    <t>02.07.005 </t>
  </si>
  <si>
    <t>02.07.006 </t>
  </si>
  <si>
    <t>02.07.007 </t>
  </si>
  <si>
    <t>02.07.008 </t>
  </si>
  <si>
    <t>02.09.002 </t>
  </si>
  <si>
    <t>02.09.003 </t>
  </si>
  <si>
    <t>REFORMA DA UBS - POV. PEDRAS</t>
  </si>
  <si>
    <t>03.01 </t>
  </si>
  <si>
    <t>03.02 </t>
  </si>
  <si>
    <t>03.02.001 </t>
  </si>
  <si>
    <t>03.02.002 </t>
  </si>
  <si>
    <t>03.02.003 </t>
  </si>
  <si>
    <t>03.02.004 </t>
  </si>
  <si>
    <t>03.02.005 </t>
  </si>
  <si>
    <t>03.02.006 </t>
  </si>
  <si>
    <t>03.02.007 </t>
  </si>
  <si>
    <t>03.03 </t>
  </si>
  <si>
    <t>03.03.001 </t>
  </si>
  <si>
    <t>03.03.002 </t>
  </si>
  <si>
    <t>03.03.003 </t>
  </si>
  <si>
    <t>03.03.004 </t>
  </si>
  <si>
    <t>03.03.005 </t>
  </si>
  <si>
    <t>03.03.006 </t>
  </si>
  <si>
    <t>03.03.007 </t>
  </si>
  <si>
    <t>03.03.008 </t>
  </si>
  <si>
    <t>03.04 </t>
  </si>
  <si>
    <t>03.04.001 </t>
  </si>
  <si>
    <t>03.04.002 </t>
  </si>
  <si>
    <t>03.04.003 </t>
  </si>
  <si>
    <t>03.05.001 </t>
  </si>
  <si>
    <t>03.05.002 </t>
  </si>
  <si>
    <t>03.05.003 </t>
  </si>
  <si>
    <t>03.06 </t>
  </si>
  <si>
    <t>03.06.001 </t>
  </si>
  <si>
    <t>03.06.002 </t>
  </si>
  <si>
    <t>03.06.003 </t>
  </si>
  <si>
    <t>03.06.004 </t>
  </si>
  <si>
    <t>03.07 </t>
  </si>
  <si>
    <t>03.07.001 </t>
  </si>
  <si>
    <t>03.08 </t>
  </si>
  <si>
    <t>03.08.001 </t>
  </si>
  <si>
    <t>03.08.002 </t>
  </si>
  <si>
    <t>03.09 </t>
  </si>
  <si>
    <t>03.09.001 </t>
  </si>
  <si>
    <t>03.09.002 </t>
  </si>
  <si>
    <t>03.09.003 </t>
  </si>
  <si>
    <t>03.09.004 </t>
  </si>
  <si>
    <t>03.09.005 </t>
  </si>
  <si>
    <t>03.09.006 </t>
  </si>
  <si>
    <t>03.09.007 </t>
  </si>
  <si>
    <t>03.09.008 </t>
  </si>
  <si>
    <t>03.09.009 </t>
  </si>
  <si>
    <t>03.10 </t>
  </si>
  <si>
    <t>03.10.001 </t>
  </si>
  <si>
    <t>03.10.002 </t>
  </si>
  <si>
    <t>03.10.003 </t>
  </si>
  <si>
    <t>03.11 </t>
  </si>
  <si>
    <t>03.11.001 </t>
  </si>
  <si>
    <t>03.11.002 </t>
  </si>
  <si>
    <t>03.11.003 </t>
  </si>
  <si>
    <t>Nº DO CONTRATO: Nº024/2022</t>
  </si>
  <si>
    <t>STATUS: CONCLUÍDA/ENTREGUE</t>
  </si>
  <si>
    <t>% executado</t>
  </si>
  <si>
    <t>OBRA:  REFORMA UBS_MUNICÍPIO DE MURIBECA/SE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</si>
</sst>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1"/>
      <color rgb="FFFF0000"/>
      <name val="Calibri"/>
      <family val="2"/>
      <charset val="1"/>
    </font>
    <font>
      <sz val="11"/>
      <color rgb="FF0070C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  <charset val="1"/>
    </font>
    <font>
      <b/>
      <sz val="9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left" wrapText="1"/>
    </xf>
    <xf numFmtId="0" fontId="8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4" fontId="9" fillId="0" borderId="1" xfId="2" applyFont="1" applyFill="1" applyBorder="1"/>
    <xf numFmtId="165" fontId="6" fillId="3" borderId="1" xfId="1" applyFont="1" applyFill="1" applyBorder="1" applyAlignment="1">
      <alignment horizontal="center"/>
    </xf>
    <xf numFmtId="165" fontId="4" fillId="0" borderId="0" xfId="1" applyFont="1" applyAlignment="1">
      <alignment horizontal="center"/>
    </xf>
    <xf numFmtId="165" fontId="4" fillId="0" borderId="0" xfId="1" applyFont="1" applyAlignment="1">
      <alignment horizontal="right"/>
    </xf>
    <xf numFmtId="0" fontId="2" fillId="6" borderId="1" xfId="0" applyFont="1" applyFill="1" applyBorder="1" applyAlignment="1">
      <alignment horizontal="left" wrapText="1"/>
    </xf>
    <xf numFmtId="165" fontId="1" fillId="6" borderId="1" xfId="1" applyFont="1" applyFill="1" applyBorder="1" applyAlignment="1">
      <alignment horizontal="right"/>
    </xf>
    <xf numFmtId="0" fontId="0" fillId="6" borderId="0" xfId="0" applyFill="1"/>
    <xf numFmtId="4" fontId="1" fillId="6" borderId="1" xfId="0" applyNumberFormat="1" applyFont="1" applyFill="1" applyBorder="1" applyAlignment="1">
      <alignment horizontal="right"/>
    </xf>
    <xf numFmtId="164" fontId="9" fillId="6" borderId="1" xfId="2" applyFont="1" applyFill="1" applyBorder="1"/>
    <xf numFmtId="164" fontId="1" fillId="6" borderId="1" xfId="2" applyFont="1" applyFill="1" applyBorder="1" applyAlignment="1">
      <alignment horizontal="right"/>
    </xf>
    <xf numFmtId="164" fontId="4" fillId="0" borderId="0" xfId="2" applyFont="1"/>
    <xf numFmtId="164" fontId="10" fillId="5" borderId="1" xfId="2" applyFont="1" applyFill="1" applyBorder="1"/>
    <xf numFmtId="164" fontId="6" fillId="5" borderId="1" xfId="2" applyFont="1" applyFill="1" applyBorder="1"/>
    <xf numFmtId="164" fontId="1" fillId="0" borderId="1" xfId="2" applyFont="1" applyFill="1" applyBorder="1" applyAlignment="1">
      <alignment horizontal="right"/>
    </xf>
    <xf numFmtId="165" fontId="1" fillId="0" borderId="8" xfId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65" fontId="1" fillId="0" borderId="1" xfId="1" applyFont="1" applyFill="1" applyBorder="1" applyAlignment="1">
      <alignment horizontal="right"/>
    </xf>
    <xf numFmtId="165" fontId="4" fillId="0" borderId="1" xfId="1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165" fontId="4" fillId="6" borderId="1" xfId="1" applyFont="1" applyFill="1" applyBorder="1" applyAlignment="1">
      <alignment horizontal="right"/>
    </xf>
    <xf numFmtId="0" fontId="7" fillId="6" borderId="0" xfId="0" applyFont="1" applyFill="1"/>
    <xf numFmtId="0" fontId="0" fillId="6" borderId="1" xfId="0" applyFill="1" applyBorder="1"/>
    <xf numFmtId="164" fontId="1" fillId="6" borderId="1" xfId="2" applyFont="1" applyFill="1" applyBorder="1"/>
    <xf numFmtId="164" fontId="2" fillId="6" borderId="1" xfId="2" applyFont="1" applyFill="1" applyBorder="1"/>
    <xf numFmtId="10" fontId="6" fillId="3" borderId="1" xfId="4" applyNumberFormat="1" applyFont="1" applyFill="1" applyBorder="1"/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5" fontId="12" fillId="3" borderId="2" xfId="1" applyFont="1" applyFill="1" applyBorder="1" applyAlignment="1">
      <alignment horizontal="center"/>
    </xf>
    <xf numFmtId="165" fontId="12" fillId="3" borderId="3" xfId="1" applyFont="1" applyFill="1" applyBorder="1" applyAlignment="1">
      <alignment horizontal="center"/>
    </xf>
    <xf numFmtId="165" fontId="12" fillId="3" borderId="4" xfId="1" applyFont="1" applyFill="1" applyBorder="1" applyAlignment="1">
      <alignment horizontal="center"/>
    </xf>
    <xf numFmtId="164" fontId="12" fillId="8" borderId="9" xfId="2" applyFont="1" applyFill="1" applyBorder="1" applyAlignment="1">
      <alignment horizontal="center" vertical="center"/>
    </xf>
    <xf numFmtId="164" fontId="12" fillId="8" borderId="10" xfId="2" applyFont="1" applyFill="1" applyBorder="1" applyAlignment="1">
      <alignment horizontal="center" vertical="center"/>
    </xf>
    <xf numFmtId="164" fontId="12" fillId="8" borderId="17" xfId="2" applyFont="1" applyFill="1" applyBorder="1" applyAlignment="1">
      <alignment horizontal="center" vertical="center"/>
    </xf>
    <xf numFmtId="164" fontId="12" fillId="8" borderId="19" xfId="2" applyFont="1" applyFill="1" applyBorder="1" applyAlignment="1">
      <alignment horizontal="center" vertical="center"/>
    </xf>
    <xf numFmtId="164" fontId="12" fillId="8" borderId="11" xfId="2" applyFont="1" applyFill="1" applyBorder="1" applyAlignment="1">
      <alignment horizontal="center" vertical="center"/>
    </xf>
    <xf numFmtId="164" fontId="12" fillId="8" borderId="12" xfId="2" applyFont="1" applyFill="1" applyBorder="1" applyAlignment="1">
      <alignment horizontal="center" vertical="center"/>
    </xf>
    <xf numFmtId="165" fontId="12" fillId="2" borderId="9" xfId="1" applyFont="1" applyFill="1" applyBorder="1" applyAlignment="1">
      <alignment horizontal="center" vertical="center" wrapText="1"/>
    </xf>
    <xf numFmtId="165" fontId="12" fillId="2" borderId="15" xfId="1" applyFont="1" applyFill="1" applyBorder="1" applyAlignment="1">
      <alignment horizontal="center" vertical="center" wrapText="1"/>
    </xf>
    <xf numFmtId="165" fontId="12" fillId="2" borderId="10" xfId="1" applyFont="1" applyFill="1" applyBorder="1" applyAlignment="1">
      <alignment horizontal="center" vertical="center" wrapText="1"/>
    </xf>
    <xf numFmtId="165" fontId="12" fillId="2" borderId="11" xfId="1" applyFont="1" applyFill="1" applyBorder="1" applyAlignment="1">
      <alignment horizontal="center" vertical="center" wrapText="1"/>
    </xf>
    <xf numFmtId="165" fontId="12" fillId="2" borderId="16" xfId="1" applyFont="1" applyFill="1" applyBorder="1" applyAlignment="1">
      <alignment horizontal="center" vertical="center" wrapText="1"/>
    </xf>
    <xf numFmtId="165" fontId="12" fillId="2" borderId="12" xfId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165" fontId="6" fillId="3" borderId="5" xfId="1" applyFont="1" applyFill="1" applyBorder="1" applyAlignment="1">
      <alignment horizontal="center"/>
    </xf>
    <xf numFmtId="165" fontId="6" fillId="3" borderId="7" xfId="1" applyFont="1" applyFill="1" applyBorder="1" applyAlignment="1">
      <alignment horizontal="center"/>
    </xf>
    <xf numFmtId="164" fontId="5" fillId="4" borderId="8" xfId="2" applyFont="1" applyFill="1" applyBorder="1" applyAlignment="1">
      <alignment horizontal="center" vertical="center" wrapText="1"/>
    </xf>
    <xf numFmtId="164" fontId="5" fillId="4" borderId="1" xfId="2" applyFont="1" applyFill="1" applyBorder="1" applyAlignment="1">
      <alignment horizontal="center" vertical="center" wrapText="1"/>
    </xf>
    <xf numFmtId="164" fontId="11" fillId="4" borderId="18" xfId="2" applyFont="1" applyFill="1" applyBorder="1" applyAlignment="1">
      <alignment horizontal="center" wrapText="1"/>
    </xf>
    <xf numFmtId="164" fontId="11" fillId="4" borderId="8" xfId="2" applyFont="1" applyFill="1" applyBorder="1" applyAlignment="1">
      <alignment horizontal="center" wrapText="1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5" fontId="5" fillId="4" borderId="8" xfId="1" applyFont="1" applyFill="1" applyBorder="1" applyAlignment="1">
      <alignment horizontal="center" vertical="center"/>
    </xf>
    <xf numFmtId="165" fontId="5" fillId="4" borderId="1" xfId="1" applyFont="1" applyFill="1" applyBorder="1" applyAlignment="1">
      <alignment horizontal="center" vertical="center"/>
    </xf>
    <xf numFmtId="165" fontId="11" fillId="4" borderId="8" xfId="1" applyFont="1" applyFill="1" applyBorder="1" applyAlignment="1">
      <alignment horizontal="center" vertical="center" wrapText="1"/>
    </xf>
    <xf numFmtId="165" fontId="11" fillId="4" borderId="1" xfId="1" applyFont="1" applyFill="1" applyBorder="1" applyAlignment="1">
      <alignment horizontal="center" vertical="center" wrapText="1"/>
    </xf>
  </cellXfs>
  <cellStyles count="6">
    <cellStyle name="Moeda" xfId="2" builtinId="4"/>
    <cellStyle name="Normal" xfId="0" builtinId="0"/>
    <cellStyle name="Normal 2" xfId="3"/>
    <cellStyle name="Normal 2 2" xfId="5"/>
    <cellStyle name="Porcentagem" xfId="4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7"/>
  <sheetViews>
    <sheetView tabSelected="1" view="pageBreakPreview" zoomScaleNormal="100" zoomScaleSheetLayoutView="100" workbookViewId="0">
      <selection activeCell="L7" sqref="L7:M7"/>
    </sheetView>
  </sheetViews>
  <sheetFormatPr defaultColWidth="9.140625" defaultRowHeight="15" x14ac:dyDescent="0.25"/>
  <cols>
    <col min="1" max="1" width="11.140625" style="5" customWidth="1"/>
    <col min="2" max="2" width="55.7109375" style="6" customWidth="1"/>
    <col min="3" max="3" width="8" style="9" customWidth="1"/>
    <col min="4" max="5" width="12.5703125" style="10" customWidth="1"/>
    <col min="6" max="6" width="13.28515625" style="17" bestFit="1" customWidth="1"/>
    <col min="7" max="7" width="18.140625" style="17" bestFit="1" customWidth="1"/>
    <col min="8" max="8" width="19.28515625" style="17" bestFit="1" customWidth="1"/>
  </cols>
  <sheetData>
    <row r="1" spans="1:8" ht="12.75" customHeight="1" thickBot="1" x14ac:dyDescent="0.3">
      <c r="A1" s="33" t="s">
        <v>23</v>
      </c>
      <c r="B1" s="34"/>
      <c r="C1" s="37" t="s">
        <v>253</v>
      </c>
      <c r="D1" s="38"/>
      <c r="E1" s="38"/>
      <c r="F1" s="39"/>
      <c r="G1" s="40" t="s">
        <v>254</v>
      </c>
      <c r="H1" s="41"/>
    </row>
    <row r="2" spans="1:8" ht="20.25" customHeight="1" thickBot="1" x14ac:dyDescent="0.3">
      <c r="A2" s="35"/>
      <c r="B2" s="36"/>
      <c r="C2" s="46" t="s">
        <v>123</v>
      </c>
      <c r="D2" s="47"/>
      <c r="E2" s="47"/>
      <c r="F2" s="48"/>
      <c r="G2" s="42"/>
      <c r="H2" s="43"/>
    </row>
    <row r="3" spans="1:8" ht="30" customHeight="1" thickBot="1" x14ac:dyDescent="0.3">
      <c r="A3" s="52" t="s">
        <v>256</v>
      </c>
      <c r="B3" s="53"/>
      <c r="C3" s="49"/>
      <c r="D3" s="50"/>
      <c r="E3" s="50"/>
      <c r="F3" s="51"/>
      <c r="G3" s="44"/>
      <c r="H3" s="45"/>
    </row>
    <row r="4" spans="1:8" ht="12.75" customHeight="1" x14ac:dyDescent="0.25">
      <c r="A4" s="62" t="s">
        <v>0</v>
      </c>
      <c r="B4" s="64" t="s">
        <v>17</v>
      </c>
      <c r="C4" s="66" t="s">
        <v>1</v>
      </c>
      <c r="D4" s="68" t="s">
        <v>19</v>
      </c>
      <c r="E4" s="68" t="s">
        <v>20</v>
      </c>
      <c r="F4" s="56" t="s">
        <v>18</v>
      </c>
      <c r="G4" s="58" t="s">
        <v>22</v>
      </c>
      <c r="H4" s="58" t="s">
        <v>21</v>
      </c>
    </row>
    <row r="5" spans="1:8" x14ac:dyDescent="0.25">
      <c r="A5" s="63"/>
      <c r="B5" s="65"/>
      <c r="C5" s="67"/>
      <c r="D5" s="69"/>
      <c r="E5" s="69"/>
      <c r="F5" s="57"/>
      <c r="G5" s="59"/>
      <c r="H5" s="59"/>
    </row>
    <row r="6" spans="1:8" s="13" customFormat="1" x14ac:dyDescent="0.25">
      <c r="A6" s="60"/>
      <c r="B6" s="60"/>
      <c r="C6" s="60"/>
      <c r="D6" s="60"/>
      <c r="E6" s="60"/>
      <c r="F6" s="61"/>
      <c r="G6" s="18">
        <f>SUM(G8:G176)-0.02</f>
        <v>221910.98999999996</v>
      </c>
      <c r="H6" s="18">
        <f>SUM(H8:H176)</f>
        <v>287326.45</v>
      </c>
    </row>
    <row r="7" spans="1:8" s="13" customFormat="1" x14ac:dyDescent="0.25">
      <c r="A7" s="11" t="s">
        <v>2</v>
      </c>
      <c r="B7" s="11" t="s">
        <v>124</v>
      </c>
      <c r="C7" s="26"/>
      <c r="D7" s="12"/>
      <c r="E7" s="14"/>
      <c r="F7" s="30"/>
      <c r="G7" s="29"/>
      <c r="H7" s="29"/>
    </row>
    <row r="8" spans="1:8" s="13" customFormat="1" x14ac:dyDescent="0.25">
      <c r="A8" s="11" t="s">
        <v>24</v>
      </c>
      <c r="B8" s="11" t="s">
        <v>121</v>
      </c>
      <c r="C8" s="26"/>
      <c r="D8" s="12"/>
      <c r="E8" s="14"/>
      <c r="F8" s="30"/>
      <c r="G8" s="16">
        <f>E8*F8</f>
        <v>0</v>
      </c>
      <c r="H8" s="15">
        <f>ROUND(D8*F8,2)</f>
        <v>0</v>
      </c>
    </row>
    <row r="9" spans="1:8" x14ac:dyDescent="0.25">
      <c r="A9" s="1" t="s">
        <v>25</v>
      </c>
      <c r="B9" s="1" t="s">
        <v>3</v>
      </c>
      <c r="C9" s="22" t="s">
        <v>4</v>
      </c>
      <c r="D9" s="24">
        <v>20</v>
      </c>
      <c r="E9" s="24">
        <v>20</v>
      </c>
      <c r="F9" s="20">
        <v>117.66</v>
      </c>
      <c r="G9" s="7">
        <f>ROUND(E9*F9,2)</f>
        <v>2353.1999999999998</v>
      </c>
      <c r="H9" s="7">
        <f t="shared" ref="H9" si="0">ROUND(D9*F9,2)</f>
        <v>2353.1999999999998</v>
      </c>
    </row>
    <row r="10" spans="1:8" s="13" customFormat="1" x14ac:dyDescent="0.25">
      <c r="A10" s="1" t="s">
        <v>26</v>
      </c>
      <c r="B10" s="1" t="s">
        <v>125</v>
      </c>
      <c r="C10" s="22" t="s">
        <v>4</v>
      </c>
      <c r="D10" s="24">
        <v>192</v>
      </c>
      <c r="E10" s="24">
        <v>192</v>
      </c>
      <c r="F10" s="20">
        <v>50.95</v>
      </c>
      <c r="G10" s="7">
        <f t="shared" ref="G10:G73" si="1">ROUND(E10*F10,2)</f>
        <v>9782.4</v>
      </c>
      <c r="H10" s="7">
        <f t="shared" ref="H10:H73" si="2">ROUND(D10*F10,2)</f>
        <v>9782.4</v>
      </c>
    </row>
    <row r="11" spans="1:8" s="13" customFormat="1" x14ac:dyDescent="0.25">
      <c r="A11" s="11" t="s">
        <v>27</v>
      </c>
      <c r="B11" s="11" t="s">
        <v>6</v>
      </c>
      <c r="C11" s="26"/>
      <c r="D11" s="12"/>
      <c r="E11" s="12"/>
      <c r="F11" s="16"/>
      <c r="G11" s="15">
        <f t="shared" si="1"/>
        <v>0</v>
      </c>
      <c r="H11" s="15">
        <f t="shared" si="2"/>
        <v>0</v>
      </c>
    </row>
    <row r="12" spans="1:8" ht="26.25" x14ac:dyDescent="0.25">
      <c r="A12" s="1" t="s">
        <v>28</v>
      </c>
      <c r="B12" s="1" t="s">
        <v>7</v>
      </c>
      <c r="C12" s="22" t="s">
        <v>8</v>
      </c>
      <c r="D12" s="24">
        <v>6</v>
      </c>
      <c r="E12" s="24">
        <v>6</v>
      </c>
      <c r="F12" s="20">
        <v>444.37</v>
      </c>
      <c r="G12" s="7">
        <f t="shared" si="1"/>
        <v>2666.22</v>
      </c>
      <c r="H12" s="7">
        <f t="shared" si="2"/>
        <v>2666.22</v>
      </c>
    </row>
    <row r="13" spans="1:8" x14ac:dyDescent="0.25">
      <c r="A13" s="1" t="s">
        <v>30</v>
      </c>
      <c r="B13" s="1" t="s">
        <v>126</v>
      </c>
      <c r="C13" s="22" t="s">
        <v>11</v>
      </c>
      <c r="D13" s="24">
        <v>4.09</v>
      </c>
      <c r="E13" s="24">
        <v>4.09</v>
      </c>
      <c r="F13" s="20">
        <v>29.87</v>
      </c>
      <c r="G13" s="7">
        <f t="shared" si="1"/>
        <v>122.17</v>
      </c>
      <c r="H13" s="7">
        <f t="shared" si="2"/>
        <v>122.17</v>
      </c>
    </row>
    <row r="14" spans="1:8" s="28" customFormat="1" x14ac:dyDescent="0.25">
      <c r="A14" s="1" t="s">
        <v>31</v>
      </c>
      <c r="B14" s="1" t="s">
        <v>127</v>
      </c>
      <c r="C14" s="22" t="s">
        <v>8</v>
      </c>
      <c r="D14" s="24">
        <v>167.98</v>
      </c>
      <c r="E14" s="24">
        <v>167.98</v>
      </c>
      <c r="F14" s="20">
        <v>19.89</v>
      </c>
      <c r="G14" s="7">
        <f t="shared" si="1"/>
        <v>3341.12</v>
      </c>
      <c r="H14" s="7">
        <f t="shared" si="2"/>
        <v>3341.12</v>
      </c>
    </row>
    <row r="15" spans="1:8" s="28" customFormat="1" x14ac:dyDescent="0.25">
      <c r="A15" s="1" t="s">
        <v>32</v>
      </c>
      <c r="B15" s="1" t="s">
        <v>128</v>
      </c>
      <c r="C15" s="22" t="s">
        <v>8</v>
      </c>
      <c r="D15" s="24">
        <v>106.12</v>
      </c>
      <c r="E15" s="24">
        <v>106.12</v>
      </c>
      <c r="F15" s="20">
        <v>13.94</v>
      </c>
      <c r="G15" s="7">
        <f t="shared" si="1"/>
        <v>1479.31</v>
      </c>
      <c r="H15" s="7">
        <f t="shared" si="2"/>
        <v>1479.31</v>
      </c>
    </row>
    <row r="16" spans="1:8" s="13" customFormat="1" ht="26.25" x14ac:dyDescent="0.25">
      <c r="A16" s="1" t="s">
        <v>33</v>
      </c>
      <c r="B16" s="1" t="s">
        <v>129</v>
      </c>
      <c r="C16" s="22" t="s">
        <v>8</v>
      </c>
      <c r="D16" s="24">
        <v>243.46</v>
      </c>
      <c r="E16" s="24">
        <v>243.46</v>
      </c>
      <c r="F16" s="20">
        <v>65.47</v>
      </c>
      <c r="G16" s="7">
        <f t="shared" si="1"/>
        <v>15939.33</v>
      </c>
      <c r="H16" s="7">
        <f t="shared" si="2"/>
        <v>15939.33</v>
      </c>
    </row>
    <row r="17" spans="1:8" ht="26.25" x14ac:dyDescent="0.25">
      <c r="A17" s="1" t="s">
        <v>34</v>
      </c>
      <c r="B17" s="1" t="s">
        <v>130</v>
      </c>
      <c r="C17" s="22" t="s">
        <v>9</v>
      </c>
      <c r="D17" s="24">
        <v>20</v>
      </c>
      <c r="E17" s="24">
        <v>20</v>
      </c>
      <c r="F17" s="20">
        <v>30.95</v>
      </c>
      <c r="G17" s="7">
        <f t="shared" si="1"/>
        <v>619</v>
      </c>
      <c r="H17" s="7">
        <f t="shared" si="2"/>
        <v>619</v>
      </c>
    </row>
    <row r="18" spans="1:8" s="2" customFormat="1" x14ac:dyDescent="0.25">
      <c r="A18" s="1" t="s">
        <v>35</v>
      </c>
      <c r="B18" s="1" t="s">
        <v>131</v>
      </c>
      <c r="C18" s="22" t="s">
        <v>9</v>
      </c>
      <c r="D18" s="24">
        <v>20</v>
      </c>
      <c r="E18" s="24">
        <v>20</v>
      </c>
      <c r="F18" s="20">
        <v>7.16</v>
      </c>
      <c r="G18" s="7">
        <f t="shared" si="1"/>
        <v>143.19999999999999</v>
      </c>
      <c r="H18" s="7">
        <f t="shared" si="2"/>
        <v>143.19999999999999</v>
      </c>
    </row>
    <row r="19" spans="1:8" s="13" customFormat="1" x14ac:dyDescent="0.25">
      <c r="A19" s="1" t="s">
        <v>36</v>
      </c>
      <c r="B19" s="1" t="s">
        <v>10</v>
      </c>
      <c r="C19" s="22" t="s">
        <v>8</v>
      </c>
      <c r="D19" s="24">
        <v>223.41</v>
      </c>
      <c r="E19" s="24">
        <v>223.41</v>
      </c>
      <c r="F19" s="20">
        <v>5.37</v>
      </c>
      <c r="G19" s="7">
        <f t="shared" si="1"/>
        <v>1199.71</v>
      </c>
      <c r="H19" s="7">
        <f t="shared" si="2"/>
        <v>1199.71</v>
      </c>
    </row>
    <row r="20" spans="1:8" s="13" customFormat="1" x14ac:dyDescent="0.25">
      <c r="A20" s="1" t="s">
        <v>38</v>
      </c>
      <c r="B20" s="1" t="s">
        <v>37</v>
      </c>
      <c r="C20" s="22" t="s">
        <v>132</v>
      </c>
      <c r="D20" s="24">
        <v>25</v>
      </c>
      <c r="E20" s="24">
        <v>25</v>
      </c>
      <c r="F20" s="20">
        <v>14.81</v>
      </c>
      <c r="G20" s="7">
        <f t="shared" si="1"/>
        <v>370.25</v>
      </c>
      <c r="H20" s="7">
        <f t="shared" si="2"/>
        <v>370.25</v>
      </c>
    </row>
    <row r="21" spans="1:8" s="13" customFormat="1" ht="26.25" x14ac:dyDescent="0.25">
      <c r="A21" s="1" t="s">
        <v>40</v>
      </c>
      <c r="B21" s="1" t="s">
        <v>133</v>
      </c>
      <c r="C21" s="22" t="s">
        <v>39</v>
      </c>
      <c r="D21" s="24">
        <v>400</v>
      </c>
      <c r="E21" s="24">
        <v>400</v>
      </c>
      <c r="F21" s="20">
        <v>1.67</v>
      </c>
      <c r="G21" s="7">
        <f t="shared" si="1"/>
        <v>668</v>
      </c>
      <c r="H21" s="7">
        <f t="shared" si="2"/>
        <v>668</v>
      </c>
    </row>
    <row r="22" spans="1:8" s="13" customFormat="1" x14ac:dyDescent="0.25">
      <c r="A22" s="11" t="s">
        <v>41</v>
      </c>
      <c r="B22" s="11" t="s">
        <v>13</v>
      </c>
      <c r="C22" s="26"/>
      <c r="D22" s="12"/>
      <c r="E22" s="12"/>
      <c r="F22" s="16"/>
      <c r="G22" s="15">
        <f t="shared" si="1"/>
        <v>0</v>
      </c>
      <c r="H22" s="15">
        <f t="shared" si="2"/>
        <v>0</v>
      </c>
    </row>
    <row r="23" spans="1:8" ht="26.25" x14ac:dyDescent="0.25">
      <c r="A23" s="1" t="s">
        <v>42</v>
      </c>
      <c r="B23" s="1" t="s">
        <v>134</v>
      </c>
      <c r="C23" s="22" t="s">
        <v>8</v>
      </c>
      <c r="D23" s="24">
        <v>98.89</v>
      </c>
      <c r="E23" s="24">
        <v>98.89</v>
      </c>
      <c r="F23" s="20">
        <v>35.49</v>
      </c>
      <c r="G23" s="7">
        <f t="shared" si="1"/>
        <v>3509.61</v>
      </c>
      <c r="H23" s="7">
        <f t="shared" si="2"/>
        <v>3509.61</v>
      </c>
    </row>
    <row r="24" spans="1:8" s="13" customFormat="1" ht="39" x14ac:dyDescent="0.25">
      <c r="A24" s="1" t="s">
        <v>43</v>
      </c>
      <c r="B24" s="1" t="s">
        <v>135</v>
      </c>
      <c r="C24" s="22" t="s">
        <v>8</v>
      </c>
      <c r="D24" s="24">
        <v>98.89</v>
      </c>
      <c r="E24" s="24">
        <v>98.89</v>
      </c>
      <c r="F24" s="20">
        <v>57.04</v>
      </c>
      <c r="G24" s="7">
        <f t="shared" si="1"/>
        <v>5640.69</v>
      </c>
      <c r="H24" s="7">
        <f t="shared" si="2"/>
        <v>5640.69</v>
      </c>
    </row>
    <row r="25" spans="1:8" s="13" customFormat="1" ht="51.75" x14ac:dyDescent="0.25">
      <c r="A25" s="1" t="s">
        <v>44</v>
      </c>
      <c r="B25" s="1" t="s">
        <v>136</v>
      </c>
      <c r="C25" s="22" t="s">
        <v>8</v>
      </c>
      <c r="D25" s="24">
        <v>4.2300000000000004</v>
      </c>
      <c r="E25" s="24">
        <v>4.2300000000000004</v>
      </c>
      <c r="F25" s="20">
        <v>68.77</v>
      </c>
      <c r="G25" s="7">
        <f t="shared" si="1"/>
        <v>290.89999999999998</v>
      </c>
      <c r="H25" s="7">
        <f t="shared" si="2"/>
        <v>290.89999999999998</v>
      </c>
    </row>
    <row r="26" spans="1:8" ht="51.75" x14ac:dyDescent="0.25">
      <c r="A26" s="1" t="s">
        <v>46</v>
      </c>
      <c r="B26" s="1" t="s">
        <v>137</v>
      </c>
      <c r="C26" s="22" t="s">
        <v>8</v>
      </c>
      <c r="D26" s="24">
        <v>107.22</v>
      </c>
      <c r="E26" s="24">
        <v>107.22</v>
      </c>
      <c r="F26" s="20">
        <v>112.06</v>
      </c>
      <c r="G26" s="7">
        <f t="shared" si="1"/>
        <v>12015.07</v>
      </c>
      <c r="H26" s="7">
        <f t="shared" si="2"/>
        <v>12015.07</v>
      </c>
    </row>
    <row r="27" spans="1:8" ht="39" x14ac:dyDescent="0.25">
      <c r="A27" s="1" t="s">
        <v>47</v>
      </c>
      <c r="B27" s="1" t="s">
        <v>122</v>
      </c>
      <c r="C27" s="22" t="s">
        <v>9</v>
      </c>
      <c r="D27" s="24">
        <v>81.12</v>
      </c>
      <c r="E27" s="24">
        <v>81.12</v>
      </c>
      <c r="F27" s="20">
        <v>39.28</v>
      </c>
      <c r="G27" s="7">
        <f t="shared" si="1"/>
        <v>3186.39</v>
      </c>
      <c r="H27" s="7">
        <f t="shared" si="2"/>
        <v>3186.39</v>
      </c>
    </row>
    <row r="28" spans="1:8" s="13" customFormat="1" ht="39" x14ac:dyDescent="0.25">
      <c r="A28" s="1" t="s">
        <v>138</v>
      </c>
      <c r="B28" s="1" t="s">
        <v>139</v>
      </c>
      <c r="C28" s="22" t="s">
        <v>8</v>
      </c>
      <c r="D28" s="24">
        <v>58.88</v>
      </c>
      <c r="E28" s="24">
        <v>58.88</v>
      </c>
      <c r="F28" s="20">
        <v>50.03</v>
      </c>
      <c r="G28" s="7">
        <f t="shared" si="1"/>
        <v>2945.77</v>
      </c>
      <c r="H28" s="7">
        <f t="shared" si="2"/>
        <v>2945.77</v>
      </c>
    </row>
    <row r="29" spans="1:8" ht="51.75" x14ac:dyDescent="0.25">
      <c r="A29" s="1" t="s">
        <v>140</v>
      </c>
      <c r="B29" s="1" t="s">
        <v>45</v>
      </c>
      <c r="C29" s="22" t="s">
        <v>8</v>
      </c>
      <c r="D29" s="24">
        <v>10.75</v>
      </c>
      <c r="E29" s="24">
        <v>10.75</v>
      </c>
      <c r="F29" s="20">
        <v>107.49</v>
      </c>
      <c r="G29" s="7">
        <f t="shared" si="1"/>
        <v>1155.52</v>
      </c>
      <c r="H29" s="7">
        <f t="shared" si="2"/>
        <v>1155.52</v>
      </c>
    </row>
    <row r="30" spans="1:8" ht="26.25" x14ac:dyDescent="0.25">
      <c r="A30" s="1" t="s">
        <v>141</v>
      </c>
      <c r="B30" s="1" t="s">
        <v>59</v>
      </c>
      <c r="C30" s="22" t="s">
        <v>8</v>
      </c>
      <c r="D30" s="24">
        <v>14.98</v>
      </c>
      <c r="E30" s="24">
        <v>14.98</v>
      </c>
      <c r="F30" s="20">
        <v>26.87</v>
      </c>
      <c r="G30" s="7">
        <f t="shared" si="1"/>
        <v>402.51</v>
      </c>
      <c r="H30" s="7">
        <f t="shared" si="2"/>
        <v>402.51</v>
      </c>
    </row>
    <row r="31" spans="1:8" s="13" customFormat="1" x14ac:dyDescent="0.25">
      <c r="A31" s="23" t="s">
        <v>48</v>
      </c>
      <c r="B31" s="23" t="s">
        <v>142</v>
      </c>
      <c r="C31" s="22"/>
      <c r="D31" s="24"/>
      <c r="E31" s="24"/>
      <c r="F31" s="20"/>
      <c r="G31" s="7">
        <f t="shared" si="1"/>
        <v>0</v>
      </c>
      <c r="H31" s="7">
        <f t="shared" si="2"/>
        <v>0</v>
      </c>
    </row>
    <row r="32" spans="1:8" ht="26.25" x14ac:dyDescent="0.25">
      <c r="A32" s="1" t="s">
        <v>143</v>
      </c>
      <c r="B32" s="1" t="s">
        <v>144</v>
      </c>
      <c r="C32" s="22" t="s">
        <v>8</v>
      </c>
      <c r="D32" s="24">
        <v>10.4</v>
      </c>
      <c r="E32" s="24">
        <v>10.4</v>
      </c>
      <c r="F32" s="20">
        <v>46.19</v>
      </c>
      <c r="G32" s="7">
        <f t="shared" si="1"/>
        <v>480.38</v>
      </c>
      <c r="H32" s="7">
        <f t="shared" si="2"/>
        <v>480.38</v>
      </c>
    </row>
    <row r="33" spans="1:8" ht="26.25" x14ac:dyDescent="0.25">
      <c r="A33" s="1" t="s">
        <v>145</v>
      </c>
      <c r="B33" s="1" t="s">
        <v>146</v>
      </c>
      <c r="C33" s="22" t="s">
        <v>9</v>
      </c>
      <c r="D33" s="24">
        <v>5</v>
      </c>
      <c r="E33" s="24">
        <v>5</v>
      </c>
      <c r="F33" s="20">
        <v>31.88</v>
      </c>
      <c r="G33" s="7">
        <f t="shared" si="1"/>
        <v>159.4</v>
      </c>
      <c r="H33" s="7">
        <f t="shared" si="2"/>
        <v>159.4</v>
      </c>
    </row>
    <row r="34" spans="1:8" s="13" customFormat="1" ht="26.25" x14ac:dyDescent="0.25">
      <c r="A34" s="1" t="s">
        <v>50</v>
      </c>
      <c r="B34" s="1" t="s">
        <v>147</v>
      </c>
      <c r="C34" s="22" t="s">
        <v>9</v>
      </c>
      <c r="D34" s="24">
        <v>5</v>
      </c>
      <c r="E34" s="24">
        <v>5</v>
      </c>
      <c r="F34" s="20">
        <v>35.200000000000003</v>
      </c>
      <c r="G34" s="7">
        <f t="shared" si="1"/>
        <v>176</v>
      </c>
      <c r="H34" s="7">
        <f t="shared" si="2"/>
        <v>176</v>
      </c>
    </row>
    <row r="35" spans="1:8" s="13" customFormat="1" x14ac:dyDescent="0.25">
      <c r="A35" s="11" t="s">
        <v>51</v>
      </c>
      <c r="B35" s="11" t="s">
        <v>56</v>
      </c>
      <c r="C35" s="26"/>
      <c r="D35" s="12"/>
      <c r="E35" s="12"/>
      <c r="F35" s="16"/>
      <c r="G35" s="15">
        <f t="shared" si="1"/>
        <v>0</v>
      </c>
      <c r="H35" s="15">
        <f t="shared" si="2"/>
        <v>0</v>
      </c>
    </row>
    <row r="36" spans="1:8" ht="26.25" x14ac:dyDescent="0.25">
      <c r="A36" s="1" t="s">
        <v>52</v>
      </c>
      <c r="B36" s="1" t="s">
        <v>148</v>
      </c>
      <c r="C36" s="22" t="s">
        <v>8</v>
      </c>
      <c r="D36" s="24">
        <v>20.8</v>
      </c>
      <c r="E36" s="24">
        <v>20.8</v>
      </c>
      <c r="F36" s="20">
        <v>6.8</v>
      </c>
      <c r="G36" s="7">
        <f t="shared" si="1"/>
        <v>141.44</v>
      </c>
      <c r="H36" s="7">
        <f t="shared" si="2"/>
        <v>141.44</v>
      </c>
    </row>
    <row r="37" spans="1:8" ht="26.25" x14ac:dyDescent="0.25">
      <c r="A37" s="1" t="s">
        <v>53</v>
      </c>
      <c r="B37" s="1" t="s">
        <v>149</v>
      </c>
      <c r="C37" s="22" t="s">
        <v>8</v>
      </c>
      <c r="D37" s="24">
        <v>20.8</v>
      </c>
      <c r="E37" s="24">
        <v>20.8</v>
      </c>
      <c r="F37" s="20">
        <v>34.909999999999997</v>
      </c>
      <c r="G37" s="7">
        <f t="shared" si="1"/>
        <v>726.13</v>
      </c>
      <c r="H37" s="7">
        <f t="shared" si="2"/>
        <v>726.13</v>
      </c>
    </row>
    <row r="38" spans="1:8" s="13" customFormat="1" ht="51.75" x14ac:dyDescent="0.25">
      <c r="A38" s="1" t="s">
        <v>54</v>
      </c>
      <c r="B38" s="1" t="s">
        <v>150</v>
      </c>
      <c r="C38" s="22" t="s">
        <v>8</v>
      </c>
      <c r="D38" s="24">
        <v>14.76</v>
      </c>
      <c r="E38" s="24">
        <v>14.76</v>
      </c>
      <c r="F38" s="20">
        <v>48.53</v>
      </c>
      <c r="G38" s="7">
        <f t="shared" si="1"/>
        <v>716.3</v>
      </c>
      <c r="H38" s="7">
        <f t="shared" si="2"/>
        <v>716.3</v>
      </c>
    </row>
    <row r="39" spans="1:8" s="13" customFormat="1" x14ac:dyDescent="0.25">
      <c r="A39" s="11" t="s">
        <v>55</v>
      </c>
      <c r="B39" s="11" t="s">
        <v>151</v>
      </c>
      <c r="C39" s="26"/>
      <c r="D39" s="12"/>
      <c r="E39" s="12"/>
      <c r="F39" s="16"/>
      <c r="G39" s="15">
        <f t="shared" si="1"/>
        <v>0</v>
      </c>
      <c r="H39" s="15">
        <f t="shared" si="2"/>
        <v>0</v>
      </c>
    </row>
    <row r="40" spans="1:8" ht="26.25" x14ac:dyDescent="0.25">
      <c r="A40" s="1" t="s">
        <v>57</v>
      </c>
      <c r="B40" s="1" t="s">
        <v>152</v>
      </c>
      <c r="C40" s="22" t="s">
        <v>9</v>
      </c>
      <c r="D40" s="24">
        <v>17.7</v>
      </c>
      <c r="E40" s="24">
        <v>17.7</v>
      </c>
      <c r="F40" s="20">
        <v>153.16999999999999</v>
      </c>
      <c r="G40" s="7">
        <f t="shared" si="1"/>
        <v>2711.11</v>
      </c>
      <c r="H40" s="7">
        <f t="shared" si="2"/>
        <v>2711.11</v>
      </c>
    </row>
    <row r="41" spans="1:8" x14ac:dyDescent="0.25">
      <c r="A41" s="1" t="s">
        <v>58</v>
      </c>
      <c r="B41" s="1" t="s">
        <v>153</v>
      </c>
      <c r="C41" s="22" t="s">
        <v>9</v>
      </c>
      <c r="D41" s="24">
        <v>9</v>
      </c>
      <c r="E41" s="24">
        <v>9</v>
      </c>
      <c r="F41" s="20">
        <v>46.43</v>
      </c>
      <c r="G41" s="7">
        <f t="shared" si="1"/>
        <v>417.87</v>
      </c>
      <c r="H41" s="7">
        <f t="shared" si="2"/>
        <v>417.87</v>
      </c>
    </row>
    <row r="42" spans="1:8" s="13" customFormat="1" ht="26.25" x14ac:dyDescent="0.25">
      <c r="A42" s="1" t="s">
        <v>60</v>
      </c>
      <c r="B42" s="1" t="s">
        <v>154</v>
      </c>
      <c r="C42" s="22" t="s">
        <v>12</v>
      </c>
      <c r="D42" s="24">
        <v>4</v>
      </c>
      <c r="E42" s="24">
        <v>4</v>
      </c>
      <c r="F42" s="20">
        <v>31.17</v>
      </c>
      <c r="G42" s="7">
        <f t="shared" si="1"/>
        <v>124.68</v>
      </c>
      <c r="H42" s="7">
        <f t="shared" si="2"/>
        <v>124.68</v>
      </c>
    </row>
    <row r="43" spans="1:8" ht="26.25" x14ac:dyDescent="0.25">
      <c r="A43" s="1" t="s">
        <v>155</v>
      </c>
      <c r="B43" s="1" t="s">
        <v>156</v>
      </c>
      <c r="C43" s="22" t="s">
        <v>12</v>
      </c>
      <c r="D43" s="24">
        <v>2</v>
      </c>
      <c r="E43" s="24">
        <v>2</v>
      </c>
      <c r="F43" s="20">
        <v>31.08</v>
      </c>
      <c r="G43" s="7">
        <f t="shared" si="1"/>
        <v>62.16</v>
      </c>
      <c r="H43" s="7">
        <f t="shared" si="2"/>
        <v>62.16</v>
      </c>
    </row>
    <row r="44" spans="1:8" x14ac:dyDescent="0.25">
      <c r="A44" s="1" t="s">
        <v>157</v>
      </c>
      <c r="B44" s="1" t="s">
        <v>158</v>
      </c>
      <c r="C44" s="22" t="s">
        <v>12</v>
      </c>
      <c r="D44" s="24">
        <v>2</v>
      </c>
      <c r="E44" s="24">
        <v>2</v>
      </c>
      <c r="F44" s="20">
        <v>35.49</v>
      </c>
      <c r="G44" s="7">
        <f t="shared" si="1"/>
        <v>70.98</v>
      </c>
      <c r="H44" s="7">
        <f t="shared" si="2"/>
        <v>70.98</v>
      </c>
    </row>
    <row r="45" spans="1:8" s="13" customFormat="1" x14ac:dyDescent="0.25">
      <c r="A45" s="11" t="s">
        <v>61</v>
      </c>
      <c r="B45" s="11" t="s">
        <v>49</v>
      </c>
      <c r="C45" s="26"/>
      <c r="D45" s="12"/>
      <c r="E45" s="12"/>
      <c r="F45" s="16"/>
      <c r="G45" s="15">
        <f t="shared" si="1"/>
        <v>0</v>
      </c>
      <c r="H45" s="15">
        <f t="shared" si="2"/>
        <v>0</v>
      </c>
    </row>
    <row r="46" spans="1:8" s="13" customFormat="1" x14ac:dyDescent="0.25">
      <c r="A46" s="1" t="s">
        <v>62</v>
      </c>
      <c r="B46" s="1" t="s">
        <v>159</v>
      </c>
      <c r="C46" s="22" t="s">
        <v>12</v>
      </c>
      <c r="D46" s="24">
        <v>2</v>
      </c>
      <c r="E46" s="24">
        <v>2</v>
      </c>
      <c r="F46" s="20">
        <v>34.159999999999997</v>
      </c>
      <c r="G46" s="7">
        <f t="shared" si="1"/>
        <v>68.319999999999993</v>
      </c>
      <c r="H46" s="7">
        <f t="shared" si="2"/>
        <v>68.319999999999993</v>
      </c>
    </row>
    <row r="47" spans="1:8" x14ac:dyDescent="0.25">
      <c r="A47" s="1" t="s">
        <v>63</v>
      </c>
      <c r="B47" s="1" t="s">
        <v>160</v>
      </c>
      <c r="C47" s="22" t="s">
        <v>12</v>
      </c>
      <c r="D47" s="24">
        <v>4</v>
      </c>
      <c r="E47" s="24">
        <v>4</v>
      </c>
      <c r="F47" s="20">
        <v>113.17</v>
      </c>
      <c r="G47" s="7">
        <f t="shared" si="1"/>
        <v>452.68</v>
      </c>
      <c r="H47" s="7">
        <f t="shared" si="2"/>
        <v>452.68</v>
      </c>
    </row>
    <row r="48" spans="1:8" s="13" customFormat="1" x14ac:dyDescent="0.25">
      <c r="A48" s="11" t="s">
        <v>64</v>
      </c>
      <c r="B48" s="11" t="s">
        <v>161</v>
      </c>
      <c r="C48" s="26"/>
      <c r="D48" s="12"/>
      <c r="E48" s="12"/>
      <c r="F48" s="16"/>
      <c r="G48" s="15">
        <f t="shared" si="1"/>
        <v>0</v>
      </c>
      <c r="H48" s="15">
        <f t="shared" si="2"/>
        <v>0</v>
      </c>
    </row>
    <row r="49" spans="1:8" ht="26.25" x14ac:dyDescent="0.25">
      <c r="A49" s="1" t="s">
        <v>65</v>
      </c>
      <c r="B49" s="1" t="s">
        <v>162</v>
      </c>
      <c r="C49" s="22" t="s">
        <v>8</v>
      </c>
      <c r="D49" s="24">
        <v>5</v>
      </c>
      <c r="E49" s="24">
        <v>5</v>
      </c>
      <c r="F49" s="20">
        <v>1114.3499999999999</v>
      </c>
      <c r="G49" s="7">
        <f t="shared" si="1"/>
        <v>5571.75</v>
      </c>
      <c r="H49" s="7">
        <f t="shared" si="2"/>
        <v>5571.75</v>
      </c>
    </row>
    <row r="50" spans="1:8" s="13" customFormat="1" x14ac:dyDescent="0.25">
      <c r="A50" s="1" t="s">
        <v>67</v>
      </c>
      <c r="B50" s="1" t="s">
        <v>163</v>
      </c>
      <c r="C50" s="22" t="s">
        <v>8</v>
      </c>
      <c r="D50" s="24">
        <v>2.1</v>
      </c>
      <c r="E50" s="24">
        <v>2.1</v>
      </c>
      <c r="F50" s="20">
        <v>536.1</v>
      </c>
      <c r="G50" s="7">
        <f t="shared" si="1"/>
        <v>1125.81</v>
      </c>
      <c r="H50" s="7">
        <f t="shared" si="2"/>
        <v>1125.81</v>
      </c>
    </row>
    <row r="51" spans="1:8" s="13" customFormat="1" x14ac:dyDescent="0.25">
      <c r="A51" s="11" t="s">
        <v>69</v>
      </c>
      <c r="B51" s="11" t="s">
        <v>70</v>
      </c>
      <c r="C51" s="26"/>
      <c r="D51" s="12"/>
      <c r="E51" s="12"/>
      <c r="F51" s="16"/>
      <c r="G51" s="15">
        <f t="shared" si="1"/>
        <v>0</v>
      </c>
      <c r="H51" s="15">
        <f t="shared" si="2"/>
        <v>0</v>
      </c>
    </row>
    <row r="52" spans="1:8" ht="26.25" x14ac:dyDescent="0.25">
      <c r="A52" s="1" t="s">
        <v>71</v>
      </c>
      <c r="B52" s="1" t="s">
        <v>164</v>
      </c>
      <c r="C52" s="22" t="s">
        <v>8</v>
      </c>
      <c r="D52" s="24">
        <v>218.44</v>
      </c>
      <c r="E52" s="24">
        <v>218.44</v>
      </c>
      <c r="F52" s="20">
        <v>15.14</v>
      </c>
      <c r="G52" s="7">
        <f t="shared" si="1"/>
        <v>3307.18</v>
      </c>
      <c r="H52" s="7">
        <f t="shared" si="2"/>
        <v>3307.18</v>
      </c>
    </row>
    <row r="53" spans="1:8" ht="26.25" x14ac:dyDescent="0.25">
      <c r="A53" s="1" t="s">
        <v>73</v>
      </c>
      <c r="B53" s="1" t="s">
        <v>74</v>
      </c>
      <c r="C53" s="22" t="s">
        <v>8</v>
      </c>
      <c r="D53" s="24">
        <v>161.57</v>
      </c>
      <c r="E53" s="24">
        <v>161.57</v>
      </c>
      <c r="F53" s="20">
        <v>15.14</v>
      </c>
      <c r="G53" s="7">
        <f t="shared" si="1"/>
        <v>2446.17</v>
      </c>
      <c r="H53" s="7">
        <f t="shared" si="2"/>
        <v>2446.17</v>
      </c>
    </row>
    <row r="54" spans="1:8" ht="39" x14ac:dyDescent="0.25">
      <c r="A54" s="1" t="s">
        <v>165</v>
      </c>
      <c r="B54" s="1" t="s">
        <v>166</v>
      </c>
      <c r="C54" s="22" t="s">
        <v>8</v>
      </c>
      <c r="D54" s="24">
        <v>55.44</v>
      </c>
      <c r="E54" s="24">
        <v>55.44</v>
      </c>
      <c r="F54" s="20">
        <v>20.57</v>
      </c>
      <c r="G54" s="7">
        <f t="shared" si="1"/>
        <v>1140.4000000000001</v>
      </c>
      <c r="H54" s="7">
        <f t="shared" si="2"/>
        <v>1140.4000000000001</v>
      </c>
    </row>
    <row r="55" spans="1:8" ht="26.25" x14ac:dyDescent="0.25">
      <c r="A55" s="1" t="s">
        <v>167</v>
      </c>
      <c r="B55" s="1" t="s">
        <v>72</v>
      </c>
      <c r="C55" s="22" t="s">
        <v>8</v>
      </c>
      <c r="D55" s="24">
        <v>58.88</v>
      </c>
      <c r="E55" s="24">
        <v>58.88</v>
      </c>
      <c r="F55" s="20">
        <v>8.52</v>
      </c>
      <c r="G55" s="7">
        <f t="shared" si="1"/>
        <v>501.66</v>
      </c>
      <c r="H55" s="7">
        <f t="shared" si="2"/>
        <v>501.66</v>
      </c>
    </row>
    <row r="56" spans="1:8" x14ac:dyDescent="0.25">
      <c r="A56" s="1" t="s">
        <v>168</v>
      </c>
      <c r="B56" s="1" t="s">
        <v>16</v>
      </c>
      <c r="C56" s="22" t="s">
        <v>9</v>
      </c>
      <c r="D56" s="24">
        <v>81.12</v>
      </c>
      <c r="E56" s="24">
        <v>81.12</v>
      </c>
      <c r="F56" s="20">
        <v>3.89</v>
      </c>
      <c r="G56" s="7">
        <f t="shared" si="1"/>
        <v>315.56</v>
      </c>
      <c r="H56" s="7">
        <f t="shared" si="2"/>
        <v>315.56</v>
      </c>
    </row>
    <row r="57" spans="1:8" ht="26.25" x14ac:dyDescent="0.25">
      <c r="A57" s="1" t="s">
        <v>169</v>
      </c>
      <c r="B57" s="1" t="s">
        <v>170</v>
      </c>
      <c r="C57" s="22" t="s">
        <v>8</v>
      </c>
      <c r="D57" s="24">
        <v>4.2</v>
      </c>
      <c r="E57" s="24">
        <v>4.2</v>
      </c>
      <c r="F57" s="20">
        <v>28.2</v>
      </c>
      <c r="G57" s="7">
        <f t="shared" si="1"/>
        <v>118.44</v>
      </c>
      <c r="H57" s="7">
        <f t="shared" si="2"/>
        <v>118.44</v>
      </c>
    </row>
    <row r="58" spans="1:8" ht="26.25" x14ac:dyDescent="0.25">
      <c r="A58" s="1" t="s">
        <v>171</v>
      </c>
      <c r="B58" s="1" t="s">
        <v>172</v>
      </c>
      <c r="C58" s="22" t="s">
        <v>8</v>
      </c>
      <c r="D58" s="24">
        <v>152.62</v>
      </c>
      <c r="E58" s="24">
        <v>152.62</v>
      </c>
      <c r="F58" s="20">
        <v>9.58</v>
      </c>
      <c r="G58" s="7">
        <f t="shared" si="1"/>
        <v>1462.1</v>
      </c>
      <c r="H58" s="7">
        <f t="shared" si="2"/>
        <v>1462.1</v>
      </c>
    </row>
    <row r="59" spans="1:8" ht="26.25" x14ac:dyDescent="0.25">
      <c r="A59" s="1" t="s">
        <v>173</v>
      </c>
      <c r="B59" s="1" t="s">
        <v>174</v>
      </c>
      <c r="C59" s="22" t="s">
        <v>8</v>
      </c>
      <c r="D59" s="24">
        <v>152.62</v>
      </c>
      <c r="E59" s="24">
        <v>152.62</v>
      </c>
      <c r="F59" s="20">
        <v>10.36</v>
      </c>
      <c r="G59" s="7">
        <f t="shared" si="1"/>
        <v>1581.14</v>
      </c>
      <c r="H59" s="7">
        <f t="shared" si="2"/>
        <v>1581.14</v>
      </c>
    </row>
    <row r="60" spans="1:8" ht="26.25" x14ac:dyDescent="0.25">
      <c r="A60" s="1" t="s">
        <v>175</v>
      </c>
      <c r="B60" s="1" t="s">
        <v>176</v>
      </c>
      <c r="C60" s="22" t="s">
        <v>8</v>
      </c>
      <c r="D60" s="24">
        <v>152.62</v>
      </c>
      <c r="E60" s="24">
        <v>152.62</v>
      </c>
      <c r="F60" s="20">
        <v>19.940000000000001</v>
      </c>
      <c r="G60" s="7">
        <f t="shared" si="1"/>
        <v>3043.24</v>
      </c>
      <c r="H60" s="7">
        <f t="shared" si="2"/>
        <v>3043.24</v>
      </c>
    </row>
    <row r="61" spans="1:8" s="13" customFormat="1" x14ac:dyDescent="0.25">
      <c r="A61" s="11" t="s">
        <v>75</v>
      </c>
      <c r="B61" s="11" t="s">
        <v>14</v>
      </c>
      <c r="C61" s="26"/>
      <c r="D61" s="12"/>
      <c r="E61" s="12"/>
      <c r="F61" s="16"/>
      <c r="G61" s="15">
        <f t="shared" si="1"/>
        <v>0</v>
      </c>
      <c r="H61" s="15">
        <f t="shared" si="2"/>
        <v>0</v>
      </c>
    </row>
    <row r="62" spans="1:8" x14ac:dyDescent="0.25">
      <c r="A62" s="1" t="s">
        <v>77</v>
      </c>
      <c r="B62" s="1" t="s">
        <v>66</v>
      </c>
      <c r="C62" s="22" t="s">
        <v>8</v>
      </c>
      <c r="D62" s="24">
        <v>55.38</v>
      </c>
      <c r="E62" s="24">
        <v>55.38</v>
      </c>
      <c r="F62" s="20">
        <v>26.56</v>
      </c>
      <c r="G62" s="7">
        <f t="shared" si="1"/>
        <v>1470.89</v>
      </c>
      <c r="H62" s="7">
        <f t="shared" si="2"/>
        <v>1470.89</v>
      </c>
    </row>
    <row r="63" spans="1:8" x14ac:dyDescent="0.25">
      <c r="A63" s="1" t="s">
        <v>78</v>
      </c>
      <c r="B63" s="1" t="s">
        <v>177</v>
      </c>
      <c r="C63" s="22" t="s">
        <v>12</v>
      </c>
      <c r="D63" s="24">
        <v>100</v>
      </c>
      <c r="E63" s="24">
        <v>100</v>
      </c>
      <c r="F63" s="20">
        <v>39.19</v>
      </c>
      <c r="G63" s="7">
        <f t="shared" si="1"/>
        <v>3919</v>
      </c>
      <c r="H63" s="7">
        <f t="shared" si="2"/>
        <v>3919</v>
      </c>
    </row>
    <row r="64" spans="1:8" ht="26.25" x14ac:dyDescent="0.25">
      <c r="A64" s="1" t="s">
        <v>79</v>
      </c>
      <c r="B64" s="1" t="s">
        <v>68</v>
      </c>
      <c r="C64" s="22" t="s">
        <v>12</v>
      </c>
      <c r="D64" s="24">
        <v>6</v>
      </c>
      <c r="E64" s="24">
        <v>6</v>
      </c>
      <c r="F64" s="20">
        <v>571.59</v>
      </c>
      <c r="G64" s="7">
        <f t="shared" si="1"/>
        <v>3429.54</v>
      </c>
      <c r="H64" s="7">
        <f t="shared" si="2"/>
        <v>3429.54</v>
      </c>
    </row>
    <row r="65" spans="1:8" s="13" customFormat="1" x14ac:dyDescent="0.25">
      <c r="A65" s="11" t="s">
        <v>80</v>
      </c>
      <c r="B65" s="11" t="s">
        <v>76</v>
      </c>
      <c r="C65" s="26"/>
      <c r="D65" s="12"/>
      <c r="E65" s="12"/>
      <c r="F65" s="31"/>
      <c r="G65" s="15">
        <f t="shared" si="1"/>
        <v>0</v>
      </c>
      <c r="H65" s="15">
        <f t="shared" si="2"/>
        <v>0</v>
      </c>
    </row>
    <row r="66" spans="1:8" ht="39" x14ac:dyDescent="0.25">
      <c r="A66" s="1" t="s">
        <v>81</v>
      </c>
      <c r="B66" s="1" t="s">
        <v>178</v>
      </c>
      <c r="C66" s="22" t="s">
        <v>12</v>
      </c>
      <c r="D66" s="24">
        <v>2</v>
      </c>
      <c r="E66" s="24">
        <v>2</v>
      </c>
      <c r="F66" s="20">
        <v>427.24</v>
      </c>
      <c r="G66" s="7">
        <f t="shared" si="1"/>
        <v>854.48</v>
      </c>
      <c r="H66" s="7">
        <f t="shared" si="2"/>
        <v>854.48</v>
      </c>
    </row>
    <row r="67" spans="1:8" ht="26.25" x14ac:dyDescent="0.25">
      <c r="A67" s="1" t="s">
        <v>179</v>
      </c>
      <c r="B67" s="1" t="s">
        <v>180</v>
      </c>
      <c r="C67" s="22" t="s">
        <v>8</v>
      </c>
      <c r="D67" s="24">
        <v>7</v>
      </c>
      <c r="E67" s="24">
        <v>7</v>
      </c>
      <c r="F67" s="20">
        <v>375.03</v>
      </c>
      <c r="G67" s="7">
        <f t="shared" si="1"/>
        <v>2625.21</v>
      </c>
      <c r="H67" s="7">
        <f t="shared" si="2"/>
        <v>2625.21</v>
      </c>
    </row>
    <row r="68" spans="1:8" x14ac:dyDescent="0.25">
      <c r="A68" s="1" t="s">
        <v>181</v>
      </c>
      <c r="B68" s="1" t="s">
        <v>15</v>
      </c>
      <c r="C68" s="22" t="s">
        <v>12</v>
      </c>
      <c r="D68" s="24">
        <v>1</v>
      </c>
      <c r="E68" s="24">
        <v>1</v>
      </c>
      <c r="F68" s="20">
        <v>2238.9</v>
      </c>
      <c r="G68" s="7">
        <f t="shared" si="1"/>
        <v>2238.9</v>
      </c>
      <c r="H68" s="7">
        <f t="shared" si="2"/>
        <v>2238.9</v>
      </c>
    </row>
    <row r="69" spans="1:8" s="13" customFormat="1" x14ac:dyDescent="0.25">
      <c r="A69" s="11" t="s">
        <v>5</v>
      </c>
      <c r="B69" s="11" t="s">
        <v>182</v>
      </c>
      <c r="C69" s="26"/>
      <c r="D69" s="12"/>
      <c r="E69" s="12"/>
      <c r="F69" s="16"/>
      <c r="G69" s="15">
        <f t="shared" si="1"/>
        <v>0</v>
      </c>
      <c r="H69" s="15">
        <f t="shared" si="2"/>
        <v>0</v>
      </c>
    </row>
    <row r="70" spans="1:8" s="13" customFormat="1" x14ac:dyDescent="0.25">
      <c r="A70" s="11" t="s">
        <v>82</v>
      </c>
      <c r="B70" s="11" t="s">
        <v>121</v>
      </c>
      <c r="C70" s="26"/>
      <c r="D70" s="12"/>
      <c r="E70" s="12"/>
      <c r="F70" s="16"/>
      <c r="G70" s="15">
        <f t="shared" si="1"/>
        <v>0</v>
      </c>
      <c r="H70" s="15">
        <f t="shared" si="2"/>
        <v>0</v>
      </c>
    </row>
    <row r="71" spans="1:8" x14ac:dyDescent="0.25">
      <c r="A71" s="1" t="s">
        <v>83</v>
      </c>
      <c r="B71" s="1" t="s">
        <v>3</v>
      </c>
      <c r="C71" s="22" t="s">
        <v>4</v>
      </c>
      <c r="D71" s="24">
        <v>20</v>
      </c>
      <c r="E71" s="24">
        <v>20</v>
      </c>
      <c r="F71" s="20">
        <v>117.66</v>
      </c>
      <c r="G71" s="7">
        <f t="shared" si="1"/>
        <v>2353.1999999999998</v>
      </c>
      <c r="H71" s="7">
        <f t="shared" si="2"/>
        <v>2353.1999999999998</v>
      </c>
    </row>
    <row r="72" spans="1:8" x14ac:dyDescent="0.25">
      <c r="A72" s="1" t="s">
        <v>84</v>
      </c>
      <c r="B72" s="1" t="s">
        <v>125</v>
      </c>
      <c r="C72" s="22" t="s">
        <v>4</v>
      </c>
      <c r="D72" s="24">
        <v>192</v>
      </c>
      <c r="E72" s="24">
        <v>192</v>
      </c>
      <c r="F72" s="20">
        <v>50.95</v>
      </c>
      <c r="G72" s="7">
        <f t="shared" si="1"/>
        <v>9782.4</v>
      </c>
      <c r="H72" s="7">
        <f t="shared" si="2"/>
        <v>9782.4</v>
      </c>
    </row>
    <row r="73" spans="1:8" s="13" customFormat="1" x14ac:dyDescent="0.25">
      <c r="A73" s="11" t="s">
        <v>85</v>
      </c>
      <c r="B73" s="11" t="s">
        <v>6</v>
      </c>
      <c r="C73" s="26"/>
      <c r="D73" s="12"/>
      <c r="E73" s="12"/>
      <c r="F73" s="16"/>
      <c r="G73" s="15">
        <f t="shared" si="1"/>
        <v>0</v>
      </c>
      <c r="H73" s="15">
        <f t="shared" si="2"/>
        <v>0</v>
      </c>
    </row>
    <row r="74" spans="1:8" ht="26.25" x14ac:dyDescent="0.25">
      <c r="A74" s="1" t="s">
        <v>86</v>
      </c>
      <c r="B74" s="1" t="s">
        <v>7</v>
      </c>
      <c r="C74" s="22" t="s">
        <v>8</v>
      </c>
      <c r="D74" s="24">
        <v>6</v>
      </c>
      <c r="E74" s="24">
        <v>6</v>
      </c>
      <c r="F74" s="20">
        <v>444.37</v>
      </c>
      <c r="G74" s="7">
        <f t="shared" ref="G74:G137" si="3">ROUND(E74*F74,2)</f>
        <v>2666.22</v>
      </c>
      <c r="H74" s="7">
        <f t="shared" ref="H74:H137" si="4">ROUND(D74*F74,2)</f>
        <v>2666.22</v>
      </c>
    </row>
    <row r="75" spans="1:8" x14ac:dyDescent="0.25">
      <c r="A75" s="1" t="s">
        <v>87</v>
      </c>
      <c r="B75" s="1" t="s">
        <v>126</v>
      </c>
      <c r="C75" s="22" t="s">
        <v>11</v>
      </c>
      <c r="D75" s="24">
        <v>3.19</v>
      </c>
      <c r="E75" s="24">
        <v>3.19</v>
      </c>
      <c r="F75" s="20">
        <v>29.87</v>
      </c>
      <c r="G75" s="7">
        <f t="shared" si="3"/>
        <v>95.29</v>
      </c>
      <c r="H75" s="7">
        <f t="shared" si="4"/>
        <v>95.29</v>
      </c>
    </row>
    <row r="76" spans="1:8" x14ac:dyDescent="0.25">
      <c r="A76" s="1" t="s">
        <v>88</v>
      </c>
      <c r="B76" s="1" t="s">
        <v>127</v>
      </c>
      <c r="C76" s="22" t="s">
        <v>8</v>
      </c>
      <c r="D76" s="24">
        <v>42.2</v>
      </c>
      <c r="E76" s="24">
        <v>42.2</v>
      </c>
      <c r="F76" s="20">
        <v>19.89</v>
      </c>
      <c r="G76" s="7">
        <f t="shared" si="3"/>
        <v>839.36</v>
      </c>
      <c r="H76" s="7">
        <f t="shared" si="4"/>
        <v>839.36</v>
      </c>
    </row>
    <row r="77" spans="1:8" ht="26.25" x14ac:dyDescent="0.25">
      <c r="A77" s="1" t="s">
        <v>89</v>
      </c>
      <c r="B77" s="1" t="s">
        <v>29</v>
      </c>
      <c r="C77" s="22" t="s">
        <v>8</v>
      </c>
      <c r="D77" s="24">
        <v>71.92</v>
      </c>
      <c r="E77" s="24">
        <v>71.92</v>
      </c>
      <c r="F77" s="20">
        <v>25.89</v>
      </c>
      <c r="G77" s="7">
        <f t="shared" si="3"/>
        <v>1862.01</v>
      </c>
      <c r="H77" s="7">
        <f t="shared" si="4"/>
        <v>1862.01</v>
      </c>
    </row>
    <row r="78" spans="1:8" x14ac:dyDescent="0.25">
      <c r="A78" s="1" t="s">
        <v>90</v>
      </c>
      <c r="B78" s="1" t="s">
        <v>128</v>
      </c>
      <c r="C78" s="22" t="s">
        <v>8</v>
      </c>
      <c r="D78" s="24">
        <v>13.52</v>
      </c>
      <c r="E78" s="24">
        <v>13.52</v>
      </c>
      <c r="F78" s="20">
        <v>13.94</v>
      </c>
      <c r="G78" s="7">
        <f t="shared" si="3"/>
        <v>188.47</v>
      </c>
      <c r="H78" s="7">
        <f t="shared" si="4"/>
        <v>188.47</v>
      </c>
    </row>
    <row r="79" spans="1:8" ht="26.25" x14ac:dyDescent="0.25">
      <c r="A79" s="1" t="s">
        <v>91</v>
      </c>
      <c r="B79" s="1" t="s">
        <v>129</v>
      </c>
      <c r="C79" s="22" t="s">
        <v>8</v>
      </c>
      <c r="D79" s="24">
        <v>233.4</v>
      </c>
      <c r="E79" s="24">
        <v>233.4</v>
      </c>
      <c r="F79" s="20">
        <v>65.47</v>
      </c>
      <c r="G79" s="7">
        <f t="shared" si="3"/>
        <v>15280.7</v>
      </c>
      <c r="H79" s="7">
        <f t="shared" si="4"/>
        <v>15280.7</v>
      </c>
    </row>
    <row r="80" spans="1:8" ht="26.25" x14ac:dyDescent="0.25">
      <c r="A80" s="1" t="s">
        <v>92</v>
      </c>
      <c r="B80" s="1" t="s">
        <v>130</v>
      </c>
      <c r="C80" s="22" t="s">
        <v>9</v>
      </c>
      <c r="D80" s="24">
        <v>16.93</v>
      </c>
      <c r="E80" s="24">
        <v>16.93</v>
      </c>
      <c r="F80" s="20">
        <v>30.95</v>
      </c>
      <c r="G80" s="7">
        <f t="shared" si="3"/>
        <v>523.98</v>
      </c>
      <c r="H80" s="7">
        <f t="shared" si="4"/>
        <v>523.98</v>
      </c>
    </row>
    <row r="81" spans="1:8" x14ac:dyDescent="0.25">
      <c r="A81" s="1" t="s">
        <v>93</v>
      </c>
      <c r="B81" s="1" t="s">
        <v>131</v>
      </c>
      <c r="C81" s="22" t="s">
        <v>9</v>
      </c>
      <c r="D81" s="24">
        <v>50.8</v>
      </c>
      <c r="E81" s="24">
        <v>50.8</v>
      </c>
      <c r="F81" s="20">
        <v>7.16</v>
      </c>
      <c r="G81" s="7">
        <f t="shared" si="3"/>
        <v>363.73</v>
      </c>
      <c r="H81" s="7">
        <f t="shared" si="4"/>
        <v>363.73</v>
      </c>
    </row>
    <row r="82" spans="1:8" x14ac:dyDescent="0.25">
      <c r="A82" s="1" t="s">
        <v>94</v>
      </c>
      <c r="B82" s="1" t="s">
        <v>10</v>
      </c>
      <c r="C82" s="22" t="s">
        <v>8</v>
      </c>
      <c r="D82" s="24">
        <v>187.4</v>
      </c>
      <c r="E82" s="24">
        <v>187.4</v>
      </c>
      <c r="F82" s="20">
        <v>5.37</v>
      </c>
      <c r="G82" s="7">
        <f t="shared" si="3"/>
        <v>1006.34</v>
      </c>
      <c r="H82" s="7">
        <f t="shared" si="4"/>
        <v>1006.34</v>
      </c>
    </row>
    <row r="83" spans="1:8" x14ac:dyDescent="0.25">
      <c r="A83" s="1" t="s">
        <v>183</v>
      </c>
      <c r="B83" s="1" t="s">
        <v>37</v>
      </c>
      <c r="C83" s="22" t="s">
        <v>132</v>
      </c>
      <c r="D83" s="24">
        <v>20</v>
      </c>
      <c r="E83" s="24">
        <v>20</v>
      </c>
      <c r="F83" s="20">
        <v>14.81</v>
      </c>
      <c r="G83" s="7">
        <f t="shared" si="3"/>
        <v>296.2</v>
      </c>
      <c r="H83" s="7">
        <f t="shared" si="4"/>
        <v>296.2</v>
      </c>
    </row>
    <row r="84" spans="1:8" ht="26.25" x14ac:dyDescent="0.25">
      <c r="A84" s="1" t="s">
        <v>184</v>
      </c>
      <c r="B84" s="1" t="s">
        <v>133</v>
      </c>
      <c r="C84" s="22" t="s">
        <v>39</v>
      </c>
      <c r="D84" s="24">
        <v>400</v>
      </c>
      <c r="E84" s="24">
        <v>400</v>
      </c>
      <c r="F84" s="20">
        <v>1.67</v>
      </c>
      <c r="G84" s="7">
        <f t="shared" si="3"/>
        <v>668</v>
      </c>
      <c r="H84" s="7">
        <f t="shared" si="4"/>
        <v>668</v>
      </c>
    </row>
    <row r="85" spans="1:8" s="13" customFormat="1" x14ac:dyDescent="0.25">
      <c r="A85" s="11" t="s">
        <v>95</v>
      </c>
      <c r="B85" s="11" t="s">
        <v>13</v>
      </c>
      <c r="C85" s="26"/>
      <c r="D85" s="12"/>
      <c r="E85" s="12"/>
      <c r="F85" s="16"/>
      <c r="G85" s="15">
        <f t="shared" si="3"/>
        <v>0</v>
      </c>
      <c r="H85" s="15">
        <f t="shared" si="4"/>
        <v>0</v>
      </c>
    </row>
    <row r="86" spans="1:8" ht="26.25" x14ac:dyDescent="0.25">
      <c r="A86" s="1" t="s">
        <v>96</v>
      </c>
      <c r="B86" s="1" t="s">
        <v>185</v>
      </c>
      <c r="C86" s="22" t="s">
        <v>8</v>
      </c>
      <c r="D86" s="24">
        <v>83.22</v>
      </c>
      <c r="E86" s="24">
        <v>83.22</v>
      </c>
      <c r="F86" s="20">
        <v>34.26</v>
      </c>
      <c r="G86" s="7">
        <f t="shared" si="3"/>
        <v>2851.12</v>
      </c>
      <c r="H86" s="7">
        <f t="shared" si="4"/>
        <v>2851.12</v>
      </c>
    </row>
    <row r="87" spans="1:8" ht="39" x14ac:dyDescent="0.25">
      <c r="A87" s="1" t="s">
        <v>97</v>
      </c>
      <c r="B87" s="1" t="s">
        <v>135</v>
      </c>
      <c r="C87" s="22" t="s">
        <v>8</v>
      </c>
      <c r="D87" s="24">
        <v>83.22</v>
      </c>
      <c r="E87" s="24">
        <v>83.22</v>
      </c>
      <c r="F87" s="20">
        <v>57.04</v>
      </c>
      <c r="G87" s="7">
        <f t="shared" si="3"/>
        <v>4746.87</v>
      </c>
      <c r="H87" s="7">
        <f t="shared" si="4"/>
        <v>4746.87</v>
      </c>
    </row>
    <row r="88" spans="1:8" ht="51.75" x14ac:dyDescent="0.25">
      <c r="A88" s="1" t="s">
        <v>98</v>
      </c>
      <c r="B88" s="1" t="s">
        <v>137</v>
      </c>
      <c r="C88" s="22" t="s">
        <v>8</v>
      </c>
      <c r="D88" s="24">
        <v>101.21</v>
      </c>
      <c r="E88" s="24">
        <v>101.21</v>
      </c>
      <c r="F88" s="20">
        <v>112.06</v>
      </c>
      <c r="G88" s="7">
        <f t="shared" si="3"/>
        <v>11341.59</v>
      </c>
      <c r="H88" s="7">
        <f t="shared" si="4"/>
        <v>11341.59</v>
      </c>
    </row>
    <row r="89" spans="1:8" ht="39" x14ac:dyDescent="0.25">
      <c r="A89" s="1" t="s">
        <v>99</v>
      </c>
      <c r="B89" s="1" t="s">
        <v>122</v>
      </c>
      <c r="C89" s="22" t="s">
        <v>9</v>
      </c>
      <c r="D89" s="24">
        <v>74.2</v>
      </c>
      <c r="E89" s="24">
        <v>74.2</v>
      </c>
      <c r="F89" s="20">
        <v>39.28</v>
      </c>
      <c r="G89" s="7">
        <f t="shared" si="3"/>
        <v>2914.58</v>
      </c>
      <c r="H89" s="7">
        <f t="shared" si="4"/>
        <v>2914.58</v>
      </c>
    </row>
    <row r="90" spans="1:8" ht="39" x14ac:dyDescent="0.25">
      <c r="A90" s="1" t="s">
        <v>100</v>
      </c>
      <c r="B90" s="1" t="s">
        <v>139</v>
      </c>
      <c r="C90" s="22" t="s">
        <v>8</v>
      </c>
      <c r="D90" s="24">
        <v>28.52</v>
      </c>
      <c r="E90" s="24">
        <v>28.52</v>
      </c>
      <c r="F90" s="20">
        <v>50.03</v>
      </c>
      <c r="G90" s="7">
        <f t="shared" si="3"/>
        <v>1426.86</v>
      </c>
      <c r="H90" s="7">
        <f t="shared" si="4"/>
        <v>1426.86</v>
      </c>
    </row>
    <row r="91" spans="1:8" ht="51.75" x14ac:dyDescent="0.25">
      <c r="A91" s="1" t="s">
        <v>186</v>
      </c>
      <c r="B91" s="1" t="s">
        <v>45</v>
      </c>
      <c r="C91" s="22" t="s">
        <v>8</v>
      </c>
      <c r="D91" s="24">
        <v>5.29</v>
      </c>
      <c r="E91" s="24">
        <v>5.29</v>
      </c>
      <c r="F91" s="20">
        <v>107.49</v>
      </c>
      <c r="G91" s="7">
        <f t="shared" si="3"/>
        <v>568.62</v>
      </c>
      <c r="H91" s="7">
        <f t="shared" si="4"/>
        <v>568.62</v>
      </c>
    </row>
    <row r="92" spans="1:8" ht="26.25" x14ac:dyDescent="0.25">
      <c r="A92" s="1" t="s">
        <v>187</v>
      </c>
      <c r="B92" s="1" t="s">
        <v>59</v>
      </c>
      <c r="C92" s="22" t="s">
        <v>8</v>
      </c>
      <c r="D92" s="24">
        <v>7.51</v>
      </c>
      <c r="E92" s="24">
        <v>7.51</v>
      </c>
      <c r="F92" s="20">
        <v>26.87</v>
      </c>
      <c r="G92" s="7">
        <f t="shared" si="3"/>
        <v>201.79</v>
      </c>
      <c r="H92" s="7">
        <f t="shared" si="4"/>
        <v>201.79</v>
      </c>
    </row>
    <row r="93" spans="1:8" ht="51.75" x14ac:dyDescent="0.25">
      <c r="A93" s="1" t="s">
        <v>188</v>
      </c>
      <c r="B93" s="1" t="s">
        <v>136</v>
      </c>
      <c r="C93" s="22" t="s">
        <v>8</v>
      </c>
      <c r="D93" s="24">
        <v>2.2200000000000002</v>
      </c>
      <c r="E93" s="24">
        <v>2.2200000000000002</v>
      </c>
      <c r="F93" s="20">
        <v>68.77</v>
      </c>
      <c r="G93" s="7">
        <f t="shared" si="3"/>
        <v>152.66999999999999</v>
      </c>
      <c r="H93" s="7">
        <f t="shared" si="4"/>
        <v>152.66999999999999</v>
      </c>
    </row>
    <row r="94" spans="1:8" s="13" customFormat="1" x14ac:dyDescent="0.25">
      <c r="A94" s="11" t="s">
        <v>101</v>
      </c>
      <c r="B94" s="11" t="s">
        <v>151</v>
      </c>
      <c r="C94" s="26"/>
      <c r="D94" s="12"/>
      <c r="E94" s="12"/>
      <c r="F94" s="16"/>
      <c r="G94" s="15">
        <f t="shared" si="3"/>
        <v>0</v>
      </c>
      <c r="H94" s="15">
        <f t="shared" si="4"/>
        <v>0</v>
      </c>
    </row>
    <row r="95" spans="1:8" ht="26.25" x14ac:dyDescent="0.25">
      <c r="A95" s="1" t="s">
        <v>189</v>
      </c>
      <c r="B95" s="1" t="s">
        <v>152</v>
      </c>
      <c r="C95" s="22" t="s">
        <v>9</v>
      </c>
      <c r="D95" s="24">
        <v>18.82</v>
      </c>
      <c r="E95" s="24">
        <v>18.82</v>
      </c>
      <c r="F95" s="20">
        <v>153.16999999999999</v>
      </c>
      <c r="G95" s="7">
        <f t="shared" si="3"/>
        <v>2882.66</v>
      </c>
      <c r="H95" s="7">
        <f t="shared" si="4"/>
        <v>2882.66</v>
      </c>
    </row>
    <row r="96" spans="1:8" x14ac:dyDescent="0.25">
      <c r="A96" s="1" t="s">
        <v>190</v>
      </c>
      <c r="B96" s="1" t="s">
        <v>153</v>
      </c>
      <c r="C96" s="22" t="s">
        <v>9</v>
      </c>
      <c r="D96" s="24">
        <v>9</v>
      </c>
      <c r="E96" s="24">
        <v>9</v>
      </c>
      <c r="F96" s="20">
        <v>46.43</v>
      </c>
      <c r="G96" s="7">
        <f t="shared" si="3"/>
        <v>417.87</v>
      </c>
      <c r="H96" s="7">
        <f t="shared" si="4"/>
        <v>417.87</v>
      </c>
    </row>
    <row r="97" spans="1:8" ht="26.25" x14ac:dyDescent="0.25">
      <c r="A97" s="1" t="s">
        <v>102</v>
      </c>
      <c r="B97" s="1" t="s">
        <v>154</v>
      </c>
      <c r="C97" s="22" t="s">
        <v>12</v>
      </c>
      <c r="D97" s="24">
        <v>4</v>
      </c>
      <c r="E97" s="24">
        <v>4</v>
      </c>
      <c r="F97" s="20">
        <v>31.17</v>
      </c>
      <c r="G97" s="7">
        <f t="shared" si="3"/>
        <v>124.68</v>
      </c>
      <c r="H97" s="7">
        <f t="shared" si="4"/>
        <v>124.68</v>
      </c>
    </row>
    <row r="98" spans="1:8" ht="26.25" x14ac:dyDescent="0.25">
      <c r="A98" s="1" t="s">
        <v>103</v>
      </c>
      <c r="B98" s="1" t="s">
        <v>156</v>
      </c>
      <c r="C98" s="22" t="s">
        <v>12</v>
      </c>
      <c r="D98" s="24">
        <v>2</v>
      </c>
      <c r="E98" s="24">
        <v>2</v>
      </c>
      <c r="F98" s="20">
        <v>31.08</v>
      </c>
      <c r="G98" s="7">
        <f t="shared" si="3"/>
        <v>62.16</v>
      </c>
      <c r="H98" s="7">
        <f t="shared" si="4"/>
        <v>62.16</v>
      </c>
    </row>
    <row r="99" spans="1:8" s="13" customFormat="1" x14ac:dyDescent="0.25">
      <c r="A99" s="11" t="s">
        <v>104</v>
      </c>
      <c r="B99" s="11" t="s">
        <v>49</v>
      </c>
      <c r="C99" s="26"/>
      <c r="D99" s="12"/>
      <c r="E99" s="12"/>
      <c r="F99" s="16"/>
      <c r="G99" s="15">
        <f t="shared" si="3"/>
        <v>0</v>
      </c>
      <c r="H99" s="15">
        <f t="shared" si="4"/>
        <v>0</v>
      </c>
    </row>
    <row r="100" spans="1:8" x14ac:dyDescent="0.25">
      <c r="A100" s="1" t="s">
        <v>105</v>
      </c>
      <c r="B100" s="1" t="s">
        <v>160</v>
      </c>
      <c r="C100" s="22" t="s">
        <v>12</v>
      </c>
      <c r="D100" s="24">
        <v>4</v>
      </c>
      <c r="E100" s="24">
        <v>4</v>
      </c>
      <c r="F100" s="20">
        <v>113.17</v>
      </c>
      <c r="G100" s="7">
        <f t="shared" si="3"/>
        <v>452.68</v>
      </c>
      <c r="H100" s="7">
        <f t="shared" si="4"/>
        <v>452.68</v>
      </c>
    </row>
    <row r="101" spans="1:8" s="13" customFormat="1" x14ac:dyDescent="0.25">
      <c r="A101" s="11" t="s">
        <v>106</v>
      </c>
      <c r="B101" s="11" t="s">
        <v>161</v>
      </c>
      <c r="C101" s="26"/>
      <c r="D101" s="12"/>
      <c r="E101" s="12"/>
      <c r="F101" s="16"/>
      <c r="G101" s="15">
        <f t="shared" si="3"/>
        <v>0</v>
      </c>
      <c r="H101" s="15">
        <f t="shared" si="4"/>
        <v>0</v>
      </c>
    </row>
    <row r="102" spans="1:8" ht="26.25" x14ac:dyDescent="0.25">
      <c r="A102" s="1" t="s">
        <v>107</v>
      </c>
      <c r="B102" s="1" t="s">
        <v>162</v>
      </c>
      <c r="C102" s="22" t="s">
        <v>8</v>
      </c>
      <c r="D102" s="24">
        <v>5</v>
      </c>
      <c r="E102" s="24">
        <v>5</v>
      </c>
      <c r="F102" s="20">
        <v>1114.3499999999999</v>
      </c>
      <c r="G102" s="7">
        <f t="shared" si="3"/>
        <v>5571.75</v>
      </c>
      <c r="H102" s="7">
        <f t="shared" si="4"/>
        <v>5571.75</v>
      </c>
    </row>
    <row r="103" spans="1:8" s="13" customFormat="1" x14ac:dyDescent="0.25">
      <c r="A103" s="11" t="s">
        <v>108</v>
      </c>
      <c r="B103" s="11" t="s">
        <v>70</v>
      </c>
      <c r="C103" s="26"/>
      <c r="D103" s="12"/>
      <c r="E103" s="12"/>
      <c r="F103" s="16"/>
      <c r="G103" s="15">
        <f t="shared" si="3"/>
        <v>0</v>
      </c>
      <c r="H103" s="15">
        <f t="shared" si="4"/>
        <v>0</v>
      </c>
    </row>
    <row r="104" spans="1:8" ht="26.25" x14ac:dyDescent="0.25">
      <c r="A104" s="1" t="s">
        <v>109</v>
      </c>
      <c r="B104" s="1" t="s">
        <v>164</v>
      </c>
      <c r="C104" s="22" t="s">
        <v>8</v>
      </c>
      <c r="D104" s="24">
        <v>216.97</v>
      </c>
      <c r="E104" s="24">
        <v>216.97</v>
      </c>
      <c r="F104" s="20">
        <v>15.14</v>
      </c>
      <c r="G104" s="7">
        <f t="shared" si="3"/>
        <v>3284.93</v>
      </c>
      <c r="H104" s="7">
        <f t="shared" si="4"/>
        <v>3284.93</v>
      </c>
    </row>
    <row r="105" spans="1:8" ht="26.25" x14ac:dyDescent="0.25">
      <c r="A105" s="1" t="s">
        <v>110</v>
      </c>
      <c r="B105" s="1" t="s">
        <v>74</v>
      </c>
      <c r="C105" s="22" t="s">
        <v>8</v>
      </c>
      <c r="D105" s="24">
        <v>162.04</v>
      </c>
      <c r="E105" s="24">
        <v>162.04</v>
      </c>
      <c r="F105" s="20">
        <v>15.14</v>
      </c>
      <c r="G105" s="7">
        <f t="shared" si="3"/>
        <v>2453.29</v>
      </c>
      <c r="H105" s="7">
        <f t="shared" si="4"/>
        <v>2453.29</v>
      </c>
    </row>
    <row r="106" spans="1:8" ht="39" x14ac:dyDescent="0.25">
      <c r="A106" s="1" t="s">
        <v>191</v>
      </c>
      <c r="B106" s="1" t="s">
        <v>166</v>
      </c>
      <c r="C106" s="22" t="s">
        <v>8</v>
      </c>
      <c r="D106" s="24">
        <v>53.81</v>
      </c>
      <c r="E106" s="24">
        <v>53.81</v>
      </c>
      <c r="F106" s="20">
        <v>20.57</v>
      </c>
      <c r="G106" s="7">
        <f t="shared" si="3"/>
        <v>1106.8699999999999</v>
      </c>
      <c r="H106" s="7">
        <f t="shared" si="4"/>
        <v>1106.8699999999999</v>
      </c>
    </row>
    <row r="107" spans="1:8" ht="26.25" x14ac:dyDescent="0.25">
      <c r="A107" s="1" t="s">
        <v>192</v>
      </c>
      <c r="B107" s="1" t="s">
        <v>72</v>
      </c>
      <c r="C107" s="22" t="s">
        <v>8</v>
      </c>
      <c r="D107" s="24">
        <v>28.52</v>
      </c>
      <c r="E107" s="24">
        <v>28.52</v>
      </c>
      <c r="F107" s="20">
        <v>8.52</v>
      </c>
      <c r="G107" s="7">
        <f t="shared" si="3"/>
        <v>242.99</v>
      </c>
      <c r="H107" s="7">
        <f t="shared" si="4"/>
        <v>242.99</v>
      </c>
    </row>
    <row r="108" spans="1:8" x14ac:dyDescent="0.25">
      <c r="A108" s="1" t="s">
        <v>193</v>
      </c>
      <c r="B108" s="1" t="s">
        <v>16</v>
      </c>
      <c r="C108" s="22" t="s">
        <v>9</v>
      </c>
      <c r="D108" s="24">
        <v>74.2</v>
      </c>
      <c r="E108" s="24">
        <v>74.2</v>
      </c>
      <c r="F108" s="20">
        <v>3.89</v>
      </c>
      <c r="G108" s="7">
        <f t="shared" si="3"/>
        <v>288.64</v>
      </c>
      <c r="H108" s="7">
        <f t="shared" si="4"/>
        <v>288.64</v>
      </c>
    </row>
    <row r="109" spans="1:8" ht="26.25" x14ac:dyDescent="0.25">
      <c r="A109" s="1" t="s">
        <v>194</v>
      </c>
      <c r="B109" s="1" t="s">
        <v>172</v>
      </c>
      <c r="C109" s="22" t="s">
        <v>8</v>
      </c>
      <c r="D109" s="24">
        <v>96.25</v>
      </c>
      <c r="E109" s="24">
        <v>96.25</v>
      </c>
      <c r="F109" s="20">
        <v>9.58</v>
      </c>
      <c r="G109" s="7">
        <f t="shared" si="3"/>
        <v>922.08</v>
      </c>
      <c r="H109" s="7">
        <f t="shared" si="4"/>
        <v>922.08</v>
      </c>
    </row>
    <row r="110" spans="1:8" ht="26.25" x14ac:dyDescent="0.25">
      <c r="A110" s="1" t="s">
        <v>195</v>
      </c>
      <c r="B110" s="1" t="s">
        <v>174</v>
      </c>
      <c r="C110" s="22" t="s">
        <v>8</v>
      </c>
      <c r="D110" s="24">
        <v>96.25</v>
      </c>
      <c r="E110" s="24">
        <v>96.25</v>
      </c>
      <c r="F110" s="20">
        <v>10.36</v>
      </c>
      <c r="G110" s="7">
        <f t="shared" si="3"/>
        <v>997.15</v>
      </c>
      <c r="H110" s="7">
        <f t="shared" si="4"/>
        <v>997.15</v>
      </c>
    </row>
    <row r="111" spans="1:8" ht="26.25" x14ac:dyDescent="0.25">
      <c r="A111" s="1" t="s">
        <v>196</v>
      </c>
      <c r="B111" s="1" t="s">
        <v>176</v>
      </c>
      <c r="C111" s="22" t="s">
        <v>8</v>
      </c>
      <c r="D111" s="24">
        <v>96.25</v>
      </c>
      <c r="E111" s="24">
        <v>96.25</v>
      </c>
      <c r="F111" s="20">
        <v>19.940000000000001</v>
      </c>
      <c r="G111" s="7">
        <f t="shared" si="3"/>
        <v>1919.23</v>
      </c>
      <c r="H111" s="7">
        <f t="shared" si="4"/>
        <v>1919.23</v>
      </c>
    </row>
    <row r="112" spans="1:8" s="13" customFormat="1" x14ac:dyDescent="0.25">
      <c r="A112" s="11" t="s">
        <v>111</v>
      </c>
      <c r="B112" s="11" t="s">
        <v>14</v>
      </c>
      <c r="C112" s="26"/>
      <c r="D112" s="12"/>
      <c r="E112" s="12"/>
      <c r="F112" s="16"/>
      <c r="G112" s="15">
        <f t="shared" si="3"/>
        <v>0</v>
      </c>
      <c r="H112" s="15">
        <f t="shared" si="4"/>
        <v>0</v>
      </c>
    </row>
    <row r="113" spans="1:8" x14ac:dyDescent="0.25">
      <c r="A113" s="1" t="s">
        <v>112</v>
      </c>
      <c r="B113" s="1" t="s">
        <v>66</v>
      </c>
      <c r="C113" s="22" t="s">
        <v>8</v>
      </c>
      <c r="D113" s="24">
        <v>38.85</v>
      </c>
      <c r="E113" s="24">
        <v>38.85</v>
      </c>
      <c r="F113" s="20">
        <v>26.56</v>
      </c>
      <c r="G113" s="7">
        <f t="shared" si="3"/>
        <v>1031.8599999999999</v>
      </c>
      <c r="H113" s="7">
        <f t="shared" si="4"/>
        <v>1031.8599999999999</v>
      </c>
    </row>
    <row r="114" spans="1:8" x14ac:dyDescent="0.25">
      <c r="A114" s="1" t="s">
        <v>113</v>
      </c>
      <c r="B114" s="1" t="s">
        <v>177</v>
      </c>
      <c r="C114" s="22" t="s">
        <v>12</v>
      </c>
      <c r="D114" s="24">
        <v>75</v>
      </c>
      <c r="E114" s="24">
        <v>75</v>
      </c>
      <c r="F114" s="20">
        <v>39.19</v>
      </c>
      <c r="G114" s="7">
        <f t="shared" si="3"/>
        <v>2939.25</v>
      </c>
      <c r="H114" s="7">
        <f t="shared" si="4"/>
        <v>2939.25</v>
      </c>
    </row>
    <row r="115" spans="1:8" ht="26.25" x14ac:dyDescent="0.25">
      <c r="A115" s="1" t="s">
        <v>114</v>
      </c>
      <c r="B115" s="1" t="s">
        <v>68</v>
      </c>
      <c r="C115" s="22" t="s">
        <v>12</v>
      </c>
      <c r="D115" s="24">
        <v>4</v>
      </c>
      <c r="E115" s="24">
        <v>4</v>
      </c>
      <c r="F115" s="20">
        <v>571.59</v>
      </c>
      <c r="G115" s="7">
        <f t="shared" si="3"/>
        <v>2286.36</v>
      </c>
      <c r="H115" s="7">
        <f t="shared" si="4"/>
        <v>2286.36</v>
      </c>
    </row>
    <row r="116" spans="1:8" s="13" customFormat="1" x14ac:dyDescent="0.25">
      <c r="A116" s="11" t="s">
        <v>115</v>
      </c>
      <c r="B116" s="11" t="s">
        <v>76</v>
      </c>
      <c r="C116" s="26"/>
      <c r="D116" s="12"/>
      <c r="E116" s="12"/>
      <c r="F116" s="16"/>
      <c r="G116" s="15">
        <f t="shared" si="3"/>
        <v>0</v>
      </c>
      <c r="H116" s="15">
        <f t="shared" si="4"/>
        <v>0</v>
      </c>
    </row>
    <row r="117" spans="1:8" ht="39" x14ac:dyDescent="0.25">
      <c r="A117" s="1" t="s">
        <v>116</v>
      </c>
      <c r="B117" s="1" t="s">
        <v>178</v>
      </c>
      <c r="C117" s="22" t="s">
        <v>12</v>
      </c>
      <c r="D117" s="24">
        <v>2</v>
      </c>
      <c r="E117" s="24">
        <v>2</v>
      </c>
      <c r="F117" s="20">
        <v>427.24</v>
      </c>
      <c r="G117" s="7">
        <f t="shared" si="3"/>
        <v>854.48</v>
      </c>
      <c r="H117" s="7">
        <f t="shared" si="4"/>
        <v>854.48</v>
      </c>
    </row>
    <row r="118" spans="1:8" ht="26.25" x14ac:dyDescent="0.25">
      <c r="A118" s="1" t="s">
        <v>197</v>
      </c>
      <c r="B118" s="1" t="s">
        <v>180</v>
      </c>
      <c r="C118" s="22" t="s">
        <v>8</v>
      </c>
      <c r="D118" s="24">
        <v>7</v>
      </c>
      <c r="E118" s="24">
        <v>7</v>
      </c>
      <c r="F118" s="20">
        <v>375.03</v>
      </c>
      <c r="G118" s="7">
        <f t="shared" si="3"/>
        <v>2625.21</v>
      </c>
      <c r="H118" s="7">
        <f t="shared" si="4"/>
        <v>2625.21</v>
      </c>
    </row>
    <row r="119" spans="1:8" x14ac:dyDescent="0.25">
      <c r="A119" s="1" t="s">
        <v>198</v>
      </c>
      <c r="B119" s="1" t="s">
        <v>15</v>
      </c>
      <c r="C119" s="22" t="s">
        <v>12</v>
      </c>
      <c r="D119" s="24">
        <v>1</v>
      </c>
      <c r="E119" s="24">
        <v>1</v>
      </c>
      <c r="F119" s="20">
        <v>2238.9</v>
      </c>
      <c r="G119" s="7">
        <f t="shared" si="3"/>
        <v>2238.9</v>
      </c>
      <c r="H119" s="7">
        <f t="shared" si="4"/>
        <v>2238.9</v>
      </c>
    </row>
    <row r="120" spans="1:8" s="13" customFormat="1" x14ac:dyDescent="0.25">
      <c r="A120" s="11">
        <v>3</v>
      </c>
      <c r="B120" s="11" t="s">
        <v>199</v>
      </c>
      <c r="C120" s="26"/>
      <c r="D120" s="12"/>
      <c r="E120" s="27"/>
      <c r="F120" s="16"/>
      <c r="G120" s="15">
        <f t="shared" si="3"/>
        <v>0</v>
      </c>
      <c r="H120" s="15">
        <f t="shared" si="4"/>
        <v>0</v>
      </c>
    </row>
    <row r="121" spans="1:8" s="13" customFormat="1" x14ac:dyDescent="0.25">
      <c r="A121" s="11" t="s">
        <v>200</v>
      </c>
      <c r="B121" s="11" t="s">
        <v>121</v>
      </c>
      <c r="C121" s="26"/>
      <c r="D121" s="12"/>
      <c r="E121" s="27"/>
      <c r="F121" s="16"/>
      <c r="G121" s="15">
        <f t="shared" si="3"/>
        <v>0</v>
      </c>
      <c r="H121" s="15">
        <f t="shared" si="4"/>
        <v>0</v>
      </c>
    </row>
    <row r="122" spans="1:8" x14ac:dyDescent="0.25">
      <c r="A122" s="1" t="s">
        <v>117</v>
      </c>
      <c r="B122" s="1" t="s">
        <v>3</v>
      </c>
      <c r="C122" s="22" t="s">
        <v>4</v>
      </c>
      <c r="D122" s="24">
        <v>20</v>
      </c>
      <c r="E122" s="21">
        <v>3.4</v>
      </c>
      <c r="F122" s="20">
        <v>117.66</v>
      </c>
      <c r="G122" s="7">
        <f t="shared" si="3"/>
        <v>400.04</v>
      </c>
      <c r="H122" s="7">
        <f t="shared" si="4"/>
        <v>2353.1999999999998</v>
      </c>
    </row>
    <row r="123" spans="1:8" x14ac:dyDescent="0.25">
      <c r="A123" s="1" t="s">
        <v>118</v>
      </c>
      <c r="B123" s="1" t="s">
        <v>125</v>
      </c>
      <c r="C123" s="22" t="s">
        <v>4</v>
      </c>
      <c r="D123" s="24">
        <v>192</v>
      </c>
      <c r="E123" s="21">
        <v>32.64</v>
      </c>
      <c r="F123" s="20">
        <v>50.95</v>
      </c>
      <c r="G123" s="7">
        <f t="shared" si="3"/>
        <v>1663.01</v>
      </c>
      <c r="H123" s="7">
        <f t="shared" si="4"/>
        <v>9782.4</v>
      </c>
    </row>
    <row r="124" spans="1:8" s="13" customFormat="1" x14ac:dyDescent="0.25">
      <c r="A124" s="11" t="s">
        <v>201</v>
      </c>
      <c r="B124" s="11" t="s">
        <v>6</v>
      </c>
      <c r="C124" s="26"/>
      <c r="D124" s="12"/>
      <c r="E124" s="27"/>
      <c r="F124" s="16"/>
      <c r="G124" s="15">
        <f t="shared" si="3"/>
        <v>0</v>
      </c>
      <c r="H124" s="15">
        <f t="shared" si="4"/>
        <v>0</v>
      </c>
    </row>
    <row r="125" spans="1:8" ht="26.25" x14ac:dyDescent="0.25">
      <c r="A125" s="1" t="s">
        <v>202</v>
      </c>
      <c r="B125" s="1" t="s">
        <v>7</v>
      </c>
      <c r="C125" s="22" t="s">
        <v>8</v>
      </c>
      <c r="D125" s="24">
        <v>6</v>
      </c>
      <c r="E125" s="25">
        <v>6</v>
      </c>
      <c r="F125" s="20">
        <v>444.37</v>
      </c>
      <c r="G125" s="7">
        <f t="shared" si="3"/>
        <v>2666.22</v>
      </c>
      <c r="H125" s="7">
        <f t="shared" si="4"/>
        <v>2666.22</v>
      </c>
    </row>
    <row r="126" spans="1:8" x14ac:dyDescent="0.25">
      <c r="A126" s="1" t="s">
        <v>203</v>
      </c>
      <c r="B126" s="1" t="s">
        <v>126</v>
      </c>
      <c r="C126" s="22" t="s">
        <v>11</v>
      </c>
      <c r="D126" s="24">
        <v>4.08</v>
      </c>
      <c r="E126" s="25"/>
      <c r="F126" s="20">
        <v>29.87</v>
      </c>
      <c r="G126" s="7">
        <f t="shared" si="3"/>
        <v>0</v>
      </c>
      <c r="H126" s="7">
        <f t="shared" si="4"/>
        <v>121.87</v>
      </c>
    </row>
    <row r="127" spans="1:8" x14ac:dyDescent="0.25">
      <c r="A127" s="1" t="s">
        <v>204</v>
      </c>
      <c r="B127" s="1" t="s">
        <v>127</v>
      </c>
      <c r="C127" s="22" t="s">
        <v>8</v>
      </c>
      <c r="D127" s="24">
        <v>63.39</v>
      </c>
      <c r="E127" s="25"/>
      <c r="F127" s="20">
        <v>19.89</v>
      </c>
      <c r="G127" s="7">
        <f t="shared" si="3"/>
        <v>0</v>
      </c>
      <c r="H127" s="7">
        <f t="shared" si="4"/>
        <v>1260.83</v>
      </c>
    </row>
    <row r="128" spans="1:8" x14ac:dyDescent="0.25">
      <c r="A128" s="1" t="s">
        <v>205</v>
      </c>
      <c r="B128" s="1" t="s">
        <v>128</v>
      </c>
      <c r="C128" s="22" t="s">
        <v>8</v>
      </c>
      <c r="D128" s="24">
        <v>15.88</v>
      </c>
      <c r="E128" s="25"/>
      <c r="F128" s="20">
        <v>13.94</v>
      </c>
      <c r="G128" s="7">
        <f t="shared" si="3"/>
        <v>0</v>
      </c>
      <c r="H128" s="7">
        <f t="shared" si="4"/>
        <v>221.37</v>
      </c>
    </row>
    <row r="129" spans="1:8" ht="26.25" x14ac:dyDescent="0.25">
      <c r="A129" s="1" t="s">
        <v>206</v>
      </c>
      <c r="B129" s="1" t="s">
        <v>129</v>
      </c>
      <c r="C129" s="22" t="s">
        <v>8</v>
      </c>
      <c r="D129" s="24">
        <v>230.02</v>
      </c>
      <c r="E129" s="25">
        <v>230.02</v>
      </c>
      <c r="F129" s="20">
        <v>65.47</v>
      </c>
      <c r="G129" s="7">
        <f t="shared" si="3"/>
        <v>15059.41</v>
      </c>
      <c r="H129" s="7">
        <f t="shared" si="4"/>
        <v>15059.41</v>
      </c>
    </row>
    <row r="130" spans="1:8" x14ac:dyDescent="0.25">
      <c r="A130" s="1" t="s">
        <v>207</v>
      </c>
      <c r="B130" s="1" t="s">
        <v>10</v>
      </c>
      <c r="C130" s="22" t="s">
        <v>8</v>
      </c>
      <c r="D130" s="24">
        <v>25</v>
      </c>
      <c r="E130" s="25"/>
      <c r="F130" s="20">
        <v>5.37</v>
      </c>
      <c r="G130" s="7">
        <f t="shared" si="3"/>
        <v>0</v>
      </c>
      <c r="H130" s="7">
        <f t="shared" si="4"/>
        <v>134.25</v>
      </c>
    </row>
    <row r="131" spans="1:8" ht="26.25" x14ac:dyDescent="0.25">
      <c r="A131" s="1" t="s">
        <v>208</v>
      </c>
      <c r="B131" s="1" t="s">
        <v>133</v>
      </c>
      <c r="C131" s="22" t="s">
        <v>39</v>
      </c>
      <c r="D131" s="24">
        <v>400</v>
      </c>
      <c r="E131" s="25"/>
      <c r="F131" s="20">
        <v>1.67</v>
      </c>
      <c r="G131" s="7">
        <f t="shared" si="3"/>
        <v>0</v>
      </c>
      <c r="H131" s="7">
        <f t="shared" si="4"/>
        <v>668</v>
      </c>
    </row>
    <row r="132" spans="1:8" s="13" customFormat="1" x14ac:dyDescent="0.25">
      <c r="A132" s="11" t="s">
        <v>209</v>
      </c>
      <c r="B132" s="11" t="s">
        <v>13</v>
      </c>
      <c r="C132" s="26"/>
      <c r="D132" s="12"/>
      <c r="E132" s="27"/>
      <c r="F132" s="16"/>
      <c r="G132" s="15">
        <f t="shared" si="3"/>
        <v>0</v>
      </c>
      <c r="H132" s="15">
        <f t="shared" si="4"/>
        <v>0</v>
      </c>
    </row>
    <row r="133" spans="1:8" ht="26.25" x14ac:dyDescent="0.25">
      <c r="A133" s="1" t="s">
        <v>210</v>
      </c>
      <c r="B133" s="1" t="s">
        <v>134</v>
      </c>
      <c r="C133" s="22" t="s">
        <v>8</v>
      </c>
      <c r="D133" s="24">
        <v>33.4</v>
      </c>
      <c r="E133" s="25"/>
      <c r="F133" s="20">
        <v>35.49</v>
      </c>
      <c r="G133" s="7">
        <f t="shared" si="3"/>
        <v>0</v>
      </c>
      <c r="H133" s="7">
        <f t="shared" si="4"/>
        <v>1185.3699999999999</v>
      </c>
    </row>
    <row r="134" spans="1:8" ht="39" x14ac:dyDescent="0.25">
      <c r="A134" s="1" t="s">
        <v>211</v>
      </c>
      <c r="B134" s="1" t="s">
        <v>135</v>
      </c>
      <c r="C134" s="22" t="s">
        <v>8</v>
      </c>
      <c r="D134" s="24">
        <v>33.4</v>
      </c>
      <c r="E134" s="25"/>
      <c r="F134" s="20">
        <v>57.04</v>
      </c>
      <c r="G134" s="7">
        <f t="shared" si="3"/>
        <v>0</v>
      </c>
      <c r="H134" s="7">
        <f t="shared" si="4"/>
        <v>1905.14</v>
      </c>
    </row>
    <row r="135" spans="1:8" ht="51.75" x14ac:dyDescent="0.25">
      <c r="A135" s="1" t="s">
        <v>212</v>
      </c>
      <c r="B135" s="1" t="s">
        <v>136</v>
      </c>
      <c r="C135" s="22" t="s">
        <v>8</v>
      </c>
      <c r="D135" s="24">
        <v>4.2300000000000004</v>
      </c>
      <c r="E135" s="25"/>
      <c r="F135" s="20">
        <v>68.77</v>
      </c>
      <c r="G135" s="7">
        <f t="shared" si="3"/>
        <v>0</v>
      </c>
      <c r="H135" s="7">
        <f t="shared" si="4"/>
        <v>290.89999999999998</v>
      </c>
    </row>
    <row r="136" spans="1:8" ht="51.75" x14ac:dyDescent="0.25">
      <c r="A136" s="1" t="s">
        <v>213</v>
      </c>
      <c r="B136" s="1" t="s">
        <v>137</v>
      </c>
      <c r="C136" s="22" t="s">
        <v>8</v>
      </c>
      <c r="D136" s="24">
        <v>90.9</v>
      </c>
      <c r="E136" s="25"/>
      <c r="F136" s="20">
        <v>112.06</v>
      </c>
      <c r="G136" s="7">
        <f t="shared" si="3"/>
        <v>0</v>
      </c>
      <c r="H136" s="7">
        <f t="shared" si="4"/>
        <v>10186.25</v>
      </c>
    </row>
    <row r="137" spans="1:8" ht="39" x14ac:dyDescent="0.25">
      <c r="A137" s="1" t="s">
        <v>214</v>
      </c>
      <c r="B137" s="1" t="s">
        <v>122</v>
      </c>
      <c r="C137" s="22" t="s">
        <v>9</v>
      </c>
      <c r="D137" s="24">
        <v>67.900000000000006</v>
      </c>
      <c r="E137" s="25"/>
      <c r="F137" s="20">
        <v>39.28</v>
      </c>
      <c r="G137" s="7">
        <f t="shared" si="3"/>
        <v>0</v>
      </c>
      <c r="H137" s="7">
        <f t="shared" si="4"/>
        <v>2667.11</v>
      </c>
    </row>
    <row r="138" spans="1:8" ht="39" x14ac:dyDescent="0.25">
      <c r="A138" s="1" t="s">
        <v>215</v>
      </c>
      <c r="B138" s="1" t="s">
        <v>139</v>
      </c>
      <c r="C138" s="22" t="s">
        <v>8</v>
      </c>
      <c r="D138" s="24">
        <v>54.52</v>
      </c>
      <c r="E138" s="25"/>
      <c r="F138" s="20">
        <v>50.03</v>
      </c>
      <c r="G138" s="7">
        <f t="shared" ref="G138:G176" si="5">ROUND(E138*F138,2)</f>
        <v>0</v>
      </c>
      <c r="H138" s="7">
        <f t="shared" ref="H138:H176" si="6">ROUND(D138*F138,2)</f>
        <v>2727.64</v>
      </c>
    </row>
    <row r="139" spans="1:8" ht="51.75" x14ac:dyDescent="0.25">
      <c r="A139" s="1" t="s">
        <v>216</v>
      </c>
      <c r="B139" s="1" t="s">
        <v>45</v>
      </c>
      <c r="C139" s="22" t="s">
        <v>8</v>
      </c>
      <c r="D139" s="24">
        <v>3.3</v>
      </c>
      <c r="E139" s="25"/>
      <c r="F139" s="20">
        <v>107.49</v>
      </c>
      <c r="G139" s="7">
        <f t="shared" si="5"/>
        <v>0</v>
      </c>
      <c r="H139" s="7">
        <f t="shared" si="6"/>
        <v>354.72</v>
      </c>
    </row>
    <row r="140" spans="1:8" ht="26.25" x14ac:dyDescent="0.25">
      <c r="A140" s="1" t="s">
        <v>217</v>
      </c>
      <c r="B140" s="1" t="s">
        <v>59</v>
      </c>
      <c r="C140" s="22" t="s">
        <v>8</v>
      </c>
      <c r="D140" s="24">
        <v>3.3</v>
      </c>
      <c r="E140" s="25"/>
      <c r="F140" s="20">
        <v>26.87</v>
      </c>
      <c r="G140" s="7">
        <f t="shared" si="5"/>
        <v>0</v>
      </c>
      <c r="H140" s="7">
        <f t="shared" si="6"/>
        <v>88.67</v>
      </c>
    </row>
    <row r="141" spans="1:8" x14ac:dyDescent="0.25">
      <c r="A141" s="23" t="s">
        <v>218</v>
      </c>
      <c r="B141" s="23" t="s">
        <v>142</v>
      </c>
      <c r="C141" s="22"/>
      <c r="D141" s="24"/>
      <c r="E141" s="25"/>
      <c r="F141" s="20"/>
      <c r="G141" s="7">
        <f t="shared" si="5"/>
        <v>0</v>
      </c>
      <c r="H141" s="7">
        <f t="shared" si="6"/>
        <v>0</v>
      </c>
    </row>
    <row r="142" spans="1:8" ht="26.25" x14ac:dyDescent="0.25">
      <c r="A142" s="1" t="s">
        <v>219</v>
      </c>
      <c r="B142" s="1" t="s">
        <v>144</v>
      </c>
      <c r="C142" s="22" t="s">
        <v>8</v>
      </c>
      <c r="D142" s="24">
        <v>11.2</v>
      </c>
      <c r="E142" s="25"/>
      <c r="F142" s="20">
        <v>46.19</v>
      </c>
      <c r="G142" s="7">
        <f t="shared" si="5"/>
        <v>0</v>
      </c>
      <c r="H142" s="7">
        <f t="shared" si="6"/>
        <v>517.33000000000004</v>
      </c>
    </row>
    <row r="143" spans="1:8" ht="26.25" x14ac:dyDescent="0.25">
      <c r="A143" s="1" t="s">
        <v>220</v>
      </c>
      <c r="B143" s="1" t="s">
        <v>146</v>
      </c>
      <c r="C143" s="22" t="s">
        <v>9</v>
      </c>
      <c r="D143" s="24">
        <v>5.32</v>
      </c>
      <c r="E143" s="25"/>
      <c r="F143" s="20">
        <v>31.88</v>
      </c>
      <c r="G143" s="7">
        <f t="shared" si="5"/>
        <v>0</v>
      </c>
      <c r="H143" s="7">
        <f t="shared" si="6"/>
        <v>169.6</v>
      </c>
    </row>
    <row r="144" spans="1:8" ht="26.25" x14ac:dyDescent="0.25">
      <c r="A144" s="1" t="s">
        <v>221</v>
      </c>
      <c r="B144" s="1" t="s">
        <v>147</v>
      </c>
      <c r="C144" s="22" t="s">
        <v>9</v>
      </c>
      <c r="D144" s="24">
        <v>5.32</v>
      </c>
      <c r="E144" s="25"/>
      <c r="F144" s="20">
        <v>35.200000000000003</v>
      </c>
      <c r="G144" s="7">
        <f t="shared" si="5"/>
        <v>0</v>
      </c>
      <c r="H144" s="7">
        <f t="shared" si="6"/>
        <v>187.26</v>
      </c>
    </row>
    <row r="145" spans="1:8" s="13" customFormat="1" x14ac:dyDescent="0.25">
      <c r="A145" s="11" t="s">
        <v>119</v>
      </c>
      <c r="B145" s="11" t="s">
        <v>56</v>
      </c>
      <c r="C145" s="26"/>
      <c r="D145" s="12"/>
      <c r="E145" s="27"/>
      <c r="F145" s="16"/>
      <c r="G145" s="15">
        <f t="shared" si="5"/>
        <v>0</v>
      </c>
      <c r="H145" s="15">
        <f t="shared" si="6"/>
        <v>0</v>
      </c>
    </row>
    <row r="146" spans="1:8" ht="26.25" x14ac:dyDescent="0.25">
      <c r="A146" s="1" t="s">
        <v>222</v>
      </c>
      <c r="B146" s="1" t="s">
        <v>148</v>
      </c>
      <c r="C146" s="22" t="s">
        <v>8</v>
      </c>
      <c r="D146" s="24">
        <v>1</v>
      </c>
      <c r="E146" s="25"/>
      <c r="F146" s="20">
        <v>6.8</v>
      </c>
      <c r="G146" s="7">
        <f t="shared" si="5"/>
        <v>0</v>
      </c>
      <c r="H146" s="7">
        <f t="shared" si="6"/>
        <v>6.8</v>
      </c>
    </row>
    <row r="147" spans="1:8" ht="26.25" x14ac:dyDescent="0.25">
      <c r="A147" s="1" t="s">
        <v>223</v>
      </c>
      <c r="B147" s="1" t="s">
        <v>149</v>
      </c>
      <c r="C147" s="22" t="s">
        <v>8</v>
      </c>
      <c r="D147" s="24">
        <v>1</v>
      </c>
      <c r="E147" s="25"/>
      <c r="F147" s="20">
        <v>34.909999999999997</v>
      </c>
      <c r="G147" s="7">
        <f t="shared" si="5"/>
        <v>0</v>
      </c>
      <c r="H147" s="7">
        <f t="shared" si="6"/>
        <v>34.909999999999997</v>
      </c>
    </row>
    <row r="148" spans="1:8" ht="51.75" x14ac:dyDescent="0.25">
      <c r="A148" s="1" t="s">
        <v>224</v>
      </c>
      <c r="B148" s="1" t="s">
        <v>150</v>
      </c>
      <c r="C148" s="22" t="s">
        <v>8</v>
      </c>
      <c r="D148" s="24">
        <v>49.48</v>
      </c>
      <c r="E148" s="25"/>
      <c r="F148" s="20">
        <v>48.53</v>
      </c>
      <c r="G148" s="7">
        <f t="shared" si="5"/>
        <v>0</v>
      </c>
      <c r="H148" s="7">
        <f t="shared" si="6"/>
        <v>2401.2600000000002</v>
      </c>
    </row>
    <row r="149" spans="1:8" s="13" customFormat="1" x14ac:dyDescent="0.25">
      <c r="A149" s="11" t="s">
        <v>225</v>
      </c>
      <c r="B149" s="11" t="s">
        <v>151</v>
      </c>
      <c r="C149" s="26"/>
      <c r="D149" s="12"/>
      <c r="E149" s="27"/>
      <c r="F149" s="16"/>
      <c r="G149" s="15">
        <f t="shared" si="5"/>
        <v>0</v>
      </c>
      <c r="H149" s="15">
        <f t="shared" si="6"/>
        <v>0</v>
      </c>
    </row>
    <row r="150" spans="1:8" ht="26.25" x14ac:dyDescent="0.25">
      <c r="A150" s="1" t="s">
        <v>226</v>
      </c>
      <c r="B150" s="1" t="s">
        <v>152</v>
      </c>
      <c r="C150" s="22" t="s">
        <v>9</v>
      </c>
      <c r="D150" s="24">
        <v>15.85</v>
      </c>
      <c r="E150" s="25"/>
      <c r="F150" s="20">
        <v>153.16999999999999</v>
      </c>
      <c r="G150" s="7">
        <f t="shared" si="5"/>
        <v>0</v>
      </c>
      <c r="H150" s="7">
        <f t="shared" si="6"/>
        <v>2427.7399999999998</v>
      </c>
    </row>
    <row r="151" spans="1:8" x14ac:dyDescent="0.25">
      <c r="A151" s="1" t="s">
        <v>227</v>
      </c>
      <c r="B151" s="1" t="s">
        <v>153</v>
      </c>
      <c r="C151" s="22" t="s">
        <v>9</v>
      </c>
      <c r="D151" s="24">
        <v>9</v>
      </c>
      <c r="E151" s="25"/>
      <c r="F151" s="20">
        <v>46.43</v>
      </c>
      <c r="G151" s="7">
        <f t="shared" si="5"/>
        <v>0</v>
      </c>
      <c r="H151" s="7">
        <f t="shared" si="6"/>
        <v>417.87</v>
      </c>
    </row>
    <row r="152" spans="1:8" ht="26.25" x14ac:dyDescent="0.25">
      <c r="A152" s="1" t="s">
        <v>228</v>
      </c>
      <c r="B152" s="1" t="s">
        <v>154</v>
      </c>
      <c r="C152" s="22" t="s">
        <v>12</v>
      </c>
      <c r="D152" s="24">
        <v>4</v>
      </c>
      <c r="E152" s="25"/>
      <c r="F152" s="20">
        <v>31.17</v>
      </c>
      <c r="G152" s="7">
        <f t="shared" si="5"/>
        <v>0</v>
      </c>
      <c r="H152" s="7">
        <f t="shared" si="6"/>
        <v>124.68</v>
      </c>
    </row>
    <row r="153" spans="1:8" ht="26.25" x14ac:dyDescent="0.25">
      <c r="A153" s="1" t="s">
        <v>229</v>
      </c>
      <c r="B153" s="1" t="s">
        <v>156</v>
      </c>
      <c r="C153" s="22" t="s">
        <v>12</v>
      </c>
      <c r="D153" s="24">
        <v>2</v>
      </c>
      <c r="E153" s="25"/>
      <c r="F153" s="20">
        <v>31.08</v>
      </c>
      <c r="G153" s="7">
        <f t="shared" si="5"/>
        <v>0</v>
      </c>
      <c r="H153" s="7">
        <f t="shared" si="6"/>
        <v>62.16</v>
      </c>
    </row>
    <row r="154" spans="1:8" s="13" customFormat="1" x14ac:dyDescent="0.25">
      <c r="A154" s="11" t="s">
        <v>230</v>
      </c>
      <c r="B154" s="11" t="s">
        <v>49</v>
      </c>
      <c r="C154" s="26"/>
      <c r="D154" s="12"/>
      <c r="E154" s="27"/>
      <c r="F154" s="16"/>
      <c r="G154" s="15">
        <f t="shared" si="5"/>
        <v>0</v>
      </c>
      <c r="H154" s="15">
        <f t="shared" si="6"/>
        <v>0</v>
      </c>
    </row>
    <row r="155" spans="1:8" x14ac:dyDescent="0.25">
      <c r="A155" s="1" t="s">
        <v>231</v>
      </c>
      <c r="B155" s="1" t="s">
        <v>160</v>
      </c>
      <c r="C155" s="22" t="s">
        <v>12</v>
      </c>
      <c r="D155" s="24">
        <v>4</v>
      </c>
      <c r="E155" s="25"/>
      <c r="F155" s="20">
        <v>113.17</v>
      </c>
      <c r="G155" s="7">
        <f t="shared" si="5"/>
        <v>0</v>
      </c>
      <c r="H155" s="7">
        <f t="shared" si="6"/>
        <v>452.68</v>
      </c>
    </row>
    <row r="156" spans="1:8" s="13" customFormat="1" x14ac:dyDescent="0.25">
      <c r="A156" s="11" t="s">
        <v>232</v>
      </c>
      <c r="B156" s="11" t="s">
        <v>161</v>
      </c>
      <c r="C156" s="26"/>
      <c r="D156" s="12"/>
      <c r="E156" s="27"/>
      <c r="F156" s="16"/>
      <c r="G156" s="15">
        <f t="shared" si="5"/>
        <v>0</v>
      </c>
      <c r="H156" s="15">
        <f t="shared" si="6"/>
        <v>0</v>
      </c>
    </row>
    <row r="157" spans="1:8" ht="26.25" x14ac:dyDescent="0.25">
      <c r="A157" s="1" t="s">
        <v>233</v>
      </c>
      <c r="B157" s="1" t="s">
        <v>162</v>
      </c>
      <c r="C157" s="22" t="s">
        <v>8</v>
      </c>
      <c r="D157" s="24">
        <v>5</v>
      </c>
      <c r="E157" s="25"/>
      <c r="F157" s="20">
        <v>1114.3499999999999</v>
      </c>
      <c r="G157" s="7">
        <f t="shared" si="5"/>
        <v>0</v>
      </c>
      <c r="H157" s="7">
        <f t="shared" si="6"/>
        <v>5571.75</v>
      </c>
    </row>
    <row r="158" spans="1:8" x14ac:dyDescent="0.25">
      <c r="A158" s="1" t="s">
        <v>234</v>
      </c>
      <c r="B158" s="1" t="s">
        <v>163</v>
      </c>
      <c r="C158" s="22" t="s">
        <v>8</v>
      </c>
      <c r="D158" s="24">
        <v>2.1</v>
      </c>
      <c r="E158" s="25"/>
      <c r="F158" s="20">
        <v>536.1</v>
      </c>
      <c r="G158" s="7">
        <f t="shared" si="5"/>
        <v>0</v>
      </c>
      <c r="H158" s="7">
        <f t="shared" si="6"/>
        <v>1125.81</v>
      </c>
    </row>
    <row r="159" spans="1:8" s="13" customFormat="1" x14ac:dyDescent="0.25">
      <c r="A159" s="11" t="s">
        <v>235</v>
      </c>
      <c r="B159" s="11" t="s">
        <v>70</v>
      </c>
      <c r="C159" s="26"/>
      <c r="D159" s="12"/>
      <c r="E159" s="27"/>
      <c r="F159" s="16"/>
      <c r="G159" s="15">
        <f t="shared" si="5"/>
        <v>0</v>
      </c>
      <c r="H159" s="15">
        <f t="shared" si="6"/>
        <v>0</v>
      </c>
    </row>
    <row r="160" spans="1:8" ht="26.25" x14ac:dyDescent="0.25">
      <c r="A160" s="1" t="s">
        <v>236</v>
      </c>
      <c r="B160" s="1" t="s">
        <v>164</v>
      </c>
      <c r="C160" s="22" t="s">
        <v>8</v>
      </c>
      <c r="D160" s="24">
        <v>206.14</v>
      </c>
      <c r="E160" s="25"/>
      <c r="F160" s="20">
        <v>15.14</v>
      </c>
      <c r="G160" s="7">
        <f t="shared" si="5"/>
        <v>0</v>
      </c>
      <c r="H160" s="7">
        <f t="shared" si="6"/>
        <v>3120.96</v>
      </c>
    </row>
    <row r="161" spans="1:8" ht="26.25" x14ac:dyDescent="0.25">
      <c r="A161" s="1" t="s">
        <v>237</v>
      </c>
      <c r="B161" s="1" t="s">
        <v>74</v>
      </c>
      <c r="C161" s="22" t="s">
        <v>8</v>
      </c>
      <c r="D161" s="24">
        <v>131.63999999999999</v>
      </c>
      <c r="E161" s="25"/>
      <c r="F161" s="20">
        <v>15.14</v>
      </c>
      <c r="G161" s="7">
        <f t="shared" si="5"/>
        <v>0</v>
      </c>
      <c r="H161" s="7">
        <f t="shared" si="6"/>
        <v>1993.03</v>
      </c>
    </row>
    <row r="162" spans="1:8" ht="39" x14ac:dyDescent="0.25">
      <c r="A162" s="1" t="s">
        <v>238</v>
      </c>
      <c r="B162" s="1" t="s">
        <v>166</v>
      </c>
      <c r="C162" s="22" t="s">
        <v>8</v>
      </c>
      <c r="D162" s="24">
        <v>39.14</v>
      </c>
      <c r="E162" s="25"/>
      <c r="F162" s="20">
        <v>20.57</v>
      </c>
      <c r="G162" s="7">
        <f t="shared" si="5"/>
        <v>0</v>
      </c>
      <c r="H162" s="7">
        <f t="shared" si="6"/>
        <v>805.11</v>
      </c>
    </row>
    <row r="163" spans="1:8" ht="26.25" x14ac:dyDescent="0.25">
      <c r="A163" s="1" t="s">
        <v>239</v>
      </c>
      <c r="B163" s="1" t="s">
        <v>72</v>
      </c>
      <c r="C163" s="22" t="s">
        <v>8</v>
      </c>
      <c r="D163" s="24">
        <v>54.52</v>
      </c>
      <c r="E163" s="25"/>
      <c r="F163" s="20">
        <v>8.52</v>
      </c>
      <c r="G163" s="7">
        <f t="shared" si="5"/>
        <v>0</v>
      </c>
      <c r="H163" s="7">
        <f t="shared" si="6"/>
        <v>464.51</v>
      </c>
    </row>
    <row r="164" spans="1:8" x14ac:dyDescent="0.25">
      <c r="A164" s="1" t="s">
        <v>240</v>
      </c>
      <c r="B164" s="1" t="s">
        <v>16</v>
      </c>
      <c r="C164" s="22" t="s">
        <v>9</v>
      </c>
      <c r="D164" s="24">
        <v>67.900000000000006</v>
      </c>
      <c r="E164" s="25"/>
      <c r="F164" s="20">
        <v>3.89</v>
      </c>
      <c r="G164" s="7">
        <f t="shared" si="5"/>
        <v>0</v>
      </c>
      <c r="H164" s="7">
        <f t="shared" si="6"/>
        <v>264.13</v>
      </c>
    </row>
    <row r="165" spans="1:8" ht="26.25" x14ac:dyDescent="0.25">
      <c r="A165" s="1" t="s">
        <v>241</v>
      </c>
      <c r="B165" s="1" t="s">
        <v>170</v>
      </c>
      <c r="C165" s="22" t="s">
        <v>8</v>
      </c>
      <c r="D165" s="24">
        <v>4.2</v>
      </c>
      <c r="E165" s="25"/>
      <c r="F165" s="20">
        <v>28.2</v>
      </c>
      <c r="G165" s="7">
        <f t="shared" si="5"/>
        <v>0</v>
      </c>
      <c r="H165" s="7">
        <f t="shared" si="6"/>
        <v>118.44</v>
      </c>
    </row>
    <row r="166" spans="1:8" ht="26.25" x14ac:dyDescent="0.25">
      <c r="A166" s="1" t="s">
        <v>242</v>
      </c>
      <c r="B166" s="1" t="s">
        <v>172</v>
      </c>
      <c r="C166" s="22" t="s">
        <v>8</v>
      </c>
      <c r="D166" s="24">
        <v>36.21</v>
      </c>
      <c r="E166" s="25"/>
      <c r="F166" s="20">
        <v>9.58</v>
      </c>
      <c r="G166" s="7">
        <f t="shared" si="5"/>
        <v>0</v>
      </c>
      <c r="H166" s="7">
        <f t="shared" si="6"/>
        <v>346.89</v>
      </c>
    </row>
    <row r="167" spans="1:8" ht="26.25" x14ac:dyDescent="0.25">
      <c r="A167" s="1" t="s">
        <v>243</v>
      </c>
      <c r="B167" s="1" t="s">
        <v>174</v>
      </c>
      <c r="C167" s="22" t="s">
        <v>8</v>
      </c>
      <c r="D167" s="24">
        <v>36.21</v>
      </c>
      <c r="E167" s="25"/>
      <c r="F167" s="20">
        <v>10.36</v>
      </c>
      <c r="G167" s="7">
        <f t="shared" si="5"/>
        <v>0</v>
      </c>
      <c r="H167" s="7">
        <f t="shared" si="6"/>
        <v>375.14</v>
      </c>
    </row>
    <row r="168" spans="1:8" ht="26.25" x14ac:dyDescent="0.25">
      <c r="A168" s="1" t="s">
        <v>244</v>
      </c>
      <c r="B168" s="1" t="s">
        <v>176</v>
      </c>
      <c r="C168" s="22" t="s">
        <v>8</v>
      </c>
      <c r="D168" s="24">
        <v>36.21</v>
      </c>
      <c r="E168" s="25"/>
      <c r="F168" s="20">
        <v>19.940000000000001</v>
      </c>
      <c r="G168" s="7">
        <f t="shared" si="5"/>
        <v>0</v>
      </c>
      <c r="H168" s="7">
        <f t="shared" si="6"/>
        <v>722.03</v>
      </c>
    </row>
    <row r="169" spans="1:8" s="13" customFormat="1" x14ac:dyDescent="0.25">
      <c r="A169" s="11" t="s">
        <v>245</v>
      </c>
      <c r="B169" s="11" t="s">
        <v>14</v>
      </c>
      <c r="C169" s="26"/>
      <c r="D169" s="12"/>
      <c r="E169" s="27"/>
      <c r="F169" s="16"/>
      <c r="G169" s="15">
        <f t="shared" si="5"/>
        <v>0</v>
      </c>
      <c r="H169" s="15">
        <f t="shared" si="6"/>
        <v>0</v>
      </c>
    </row>
    <row r="170" spans="1:8" x14ac:dyDescent="0.25">
      <c r="A170" s="1" t="s">
        <v>246</v>
      </c>
      <c r="B170" s="1" t="s">
        <v>66</v>
      </c>
      <c r="C170" s="22" t="s">
        <v>8</v>
      </c>
      <c r="D170" s="24">
        <v>33</v>
      </c>
      <c r="E170" s="25"/>
      <c r="F170" s="20">
        <v>26.56</v>
      </c>
      <c r="G170" s="7">
        <f t="shared" si="5"/>
        <v>0</v>
      </c>
      <c r="H170" s="7">
        <f t="shared" si="6"/>
        <v>876.48</v>
      </c>
    </row>
    <row r="171" spans="1:8" x14ac:dyDescent="0.25">
      <c r="A171" s="1" t="s">
        <v>247</v>
      </c>
      <c r="B171" s="1" t="s">
        <v>177</v>
      </c>
      <c r="C171" s="22" t="s">
        <v>12</v>
      </c>
      <c r="D171" s="24">
        <v>75</v>
      </c>
      <c r="E171" s="25"/>
      <c r="F171" s="20">
        <v>39.19</v>
      </c>
      <c r="G171" s="7">
        <f t="shared" si="5"/>
        <v>0</v>
      </c>
      <c r="H171" s="7">
        <f t="shared" si="6"/>
        <v>2939.25</v>
      </c>
    </row>
    <row r="172" spans="1:8" ht="26.25" x14ac:dyDescent="0.25">
      <c r="A172" s="1" t="s">
        <v>248</v>
      </c>
      <c r="B172" s="1" t="s">
        <v>68</v>
      </c>
      <c r="C172" s="22" t="s">
        <v>12</v>
      </c>
      <c r="D172" s="24">
        <v>4</v>
      </c>
      <c r="E172" s="25"/>
      <c r="F172" s="20">
        <v>571.59</v>
      </c>
      <c r="G172" s="7">
        <f t="shared" si="5"/>
        <v>0</v>
      </c>
      <c r="H172" s="7">
        <f t="shared" si="6"/>
        <v>2286.36</v>
      </c>
    </row>
    <row r="173" spans="1:8" s="13" customFormat="1" x14ac:dyDescent="0.25">
      <c r="A173" s="11" t="s">
        <v>249</v>
      </c>
      <c r="B173" s="11" t="s">
        <v>76</v>
      </c>
      <c r="C173" s="26"/>
      <c r="D173" s="12"/>
      <c r="E173" s="27"/>
      <c r="F173" s="16"/>
      <c r="G173" s="15">
        <f t="shared" si="5"/>
        <v>0</v>
      </c>
      <c r="H173" s="15">
        <f t="shared" si="6"/>
        <v>0</v>
      </c>
    </row>
    <row r="174" spans="1:8" ht="39" x14ac:dyDescent="0.25">
      <c r="A174" s="1" t="s">
        <v>250</v>
      </c>
      <c r="B174" s="1" t="s">
        <v>178</v>
      </c>
      <c r="C174" s="22" t="s">
        <v>12</v>
      </c>
      <c r="D174" s="24">
        <v>2</v>
      </c>
      <c r="E174" s="25"/>
      <c r="F174" s="20">
        <v>427.24</v>
      </c>
      <c r="G174" s="7">
        <f t="shared" si="5"/>
        <v>0</v>
      </c>
      <c r="H174" s="7">
        <f t="shared" si="6"/>
        <v>854.48</v>
      </c>
    </row>
    <row r="175" spans="1:8" ht="26.25" x14ac:dyDescent="0.25">
      <c r="A175" s="1" t="s">
        <v>251</v>
      </c>
      <c r="B175" s="1" t="s">
        <v>180</v>
      </c>
      <c r="C175" s="22" t="s">
        <v>8</v>
      </c>
      <c r="D175" s="24">
        <v>7</v>
      </c>
      <c r="E175" s="25"/>
      <c r="F175" s="20">
        <v>375.03</v>
      </c>
      <c r="G175" s="7">
        <f t="shared" si="5"/>
        <v>0</v>
      </c>
      <c r="H175" s="7">
        <f t="shared" si="6"/>
        <v>2625.21</v>
      </c>
    </row>
    <row r="176" spans="1:8" x14ac:dyDescent="0.25">
      <c r="A176" s="1" t="s">
        <v>252</v>
      </c>
      <c r="B176" s="1" t="s">
        <v>15</v>
      </c>
      <c r="C176" s="22" t="s">
        <v>12</v>
      </c>
      <c r="D176" s="24">
        <v>1</v>
      </c>
      <c r="E176" s="25"/>
      <c r="F176" s="20">
        <v>2238.9</v>
      </c>
      <c r="G176" s="7">
        <f t="shared" si="5"/>
        <v>0</v>
      </c>
      <c r="H176" s="7">
        <f t="shared" si="6"/>
        <v>2238.9</v>
      </c>
    </row>
    <row r="177" spans="1:8" x14ac:dyDescent="0.25">
      <c r="A177" s="3"/>
      <c r="B177" s="4" t="s">
        <v>120</v>
      </c>
      <c r="C177" s="8"/>
      <c r="D177" s="54" t="s">
        <v>255</v>
      </c>
      <c r="E177" s="55"/>
      <c r="F177" s="32">
        <f>G177/H177</f>
        <v>0.7723305320481284</v>
      </c>
      <c r="G177" s="19">
        <f>G6</f>
        <v>221910.98999999996</v>
      </c>
      <c r="H177" s="19">
        <f>H6</f>
        <v>287326.45</v>
      </c>
    </row>
  </sheetData>
  <mergeCells count="15">
    <mergeCell ref="D177:E177"/>
    <mergeCell ref="F4:F5"/>
    <mergeCell ref="G4:G5"/>
    <mergeCell ref="H4:H5"/>
    <mergeCell ref="A6:F6"/>
    <mergeCell ref="A4:A5"/>
    <mergeCell ref="B4:B5"/>
    <mergeCell ref="C4:C5"/>
    <mergeCell ref="D4:D5"/>
    <mergeCell ref="E4:E5"/>
    <mergeCell ref="A1:B2"/>
    <mergeCell ref="C1:F1"/>
    <mergeCell ref="G1:H3"/>
    <mergeCell ref="C2:F3"/>
    <mergeCell ref="A3:B3"/>
  </mergeCells>
  <pageMargins left="0.511811024" right="0.511811024" top="0.78740157499999996" bottom="0.78740157499999996" header="0.31496062000000002" footer="0.31496062000000002"/>
  <pageSetup paperSize="9" scale="11" orientation="landscape" horizontalDpi="360" verticalDpi="36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REFORMA DE UBS</vt:lpstr>
      <vt:lpstr>'REFORMA DE UBS'!Area_de_impressao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Artur Campos</cp:lastModifiedBy>
  <cp:lastPrinted>2024-03-21T00:12:25Z</cp:lastPrinted>
  <dcterms:created xsi:type="dcterms:W3CDTF">2023-03-29T22:30:29Z</dcterms:created>
  <dcterms:modified xsi:type="dcterms:W3CDTF">2024-03-25T12:18:06Z</dcterms:modified>
</cp:coreProperties>
</file>